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externalReferences>
    <externalReference r:id="rId4"/>
  </externalReferences>
  <definedNames>
    <definedName name="_xlnm.Print_Area" localSheetId="0">'Общо за общината'!$A$1:$H$1223</definedName>
    <definedName name="_xlnm.Print_Titles" localSheetId="0">'Общо за общината'!$A:$B,'Общо за общината'!$13:$16</definedName>
  </definedNames>
  <calcPr fullCalcOnLoad="1"/>
</workbook>
</file>

<file path=xl/sharedStrings.xml><?xml version="1.0" encoding="utf-8"?>
<sst xmlns="http://schemas.openxmlformats.org/spreadsheetml/2006/main" count="3270" uniqueCount="246">
  <si>
    <t>дофинансиране</t>
  </si>
  <si>
    <t>план</t>
  </si>
  <si>
    <t>Отчет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</si>
  <si>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</si>
  <si>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</si>
  <si>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</si>
  <si>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</si>
  <si>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</si>
  <si>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</si>
  <si>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</si>
  <si>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</si>
  <si>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</si>
  <si>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</si>
  <si>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</si>
  <si>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</si>
  <si>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</si>
  <si>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</si>
  <si>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</si>
  <si>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</si>
  <si>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</si>
  <si>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</si>
  <si>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</si>
  <si>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</si>
  <si>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</si>
  <si>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</si>
  <si>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</si>
  <si>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</si>
  <si>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</si>
  <si>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</si>
  <si>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</si>
  <si>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</si>
  <si>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</si>
  <si>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</si>
  <si>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</si>
  <si>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</si>
  <si>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</si>
  <si>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>ЦЕЛОДНЕВНИ ДЕТСKИ ГРАДИНИ И ОБЕДИНЕНИ ДЕТСКИ ЗАВЕДЕНИЯ</t>
  </si>
  <si>
    <t>СПЕЦИАЛНИ ДЕТСKИ ГРАДИНИ</t>
  </si>
  <si>
    <t>ПОЛУДНЕВНИ ДЕТСKИ ГРАДИНИ</t>
  </si>
  <si>
    <t xml:space="preserve">  НАТУРАЛНИ ПОКАЗАТЕЛИ</t>
  </si>
  <si>
    <t>СЕЗОННИ ДЕТСKИ ГРАДИНИ</t>
  </si>
  <si>
    <t>ПОДГОТВИТЕЛНА ГРУПА В УЧИЛИЩЕ</t>
  </si>
  <si>
    <t>БРОЙ ДЕЦА В ПОДГОТВИТЕЛНА ГРУПА В УЧИЛИЩЕ</t>
  </si>
  <si>
    <t>СПЕЦИАЛНИ УЧИЛИЩА</t>
  </si>
  <si>
    <t>ОБЩООБРАЗОВАТЕЛНИ УЧИЛИЩА</t>
  </si>
  <si>
    <t xml:space="preserve">СПОРТНИ УЧИЛИЩА </t>
  </si>
  <si>
    <t>ПРОФЕСИОНАЛНИ УЧИЛИЩА И ПРОФЕСИОНАЛНИ ПАРАЛЕЛКИ КЪМ СОУ</t>
  </si>
  <si>
    <t xml:space="preserve">ОБЩЕЖИТИЯ </t>
  </si>
  <si>
    <t>СТОЛОВЕ</t>
  </si>
  <si>
    <t>ИЗВЪНУЧИЛИЩНИ ДЕЙНОСТИ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</si>
  <si>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</si>
  <si>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</si>
  <si>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</si>
  <si>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ДЕТСKИ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</si>
  <si>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</si>
  <si>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</si>
  <si>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</si>
  <si>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</si>
  <si>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</si>
  <si>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</si>
  <si>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</si>
  <si>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</si>
  <si>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</si>
  <si>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</si>
  <si>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</si>
  <si>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</si>
  <si>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</si>
  <si>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</si>
  <si>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</si>
  <si>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</si>
  <si>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</si>
  <si>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</si>
  <si>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</si>
  <si>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</si>
  <si>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</si>
  <si>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</si>
  <si>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</si>
  <si>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</si>
  <si>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</si>
  <si>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</si>
  <si>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</si>
  <si>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</si>
  <si>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</si>
  <si>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</si>
  <si>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</si>
  <si>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</si>
  <si>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</si>
  <si>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</si>
  <si>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</si>
  <si>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</si>
  <si>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</si>
  <si>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</si>
  <si>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</si>
  <si>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</si>
  <si>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</si>
  <si>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</si>
  <si>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</si>
  <si>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</si>
  <si>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</si>
  <si>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</si>
  <si>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</si>
  <si>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</si>
  <si>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</si>
  <si>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</si>
  <si>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</si>
  <si>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</si>
  <si>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</si>
  <si>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</si>
  <si>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</si>
  <si>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</si>
  <si>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</si>
  <si>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</si>
  <si>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</si>
  <si>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</si>
  <si>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</si>
  <si>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</si>
  <si>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</si>
  <si>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</si>
  <si>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</si>
  <si>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</si>
  <si>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</si>
  <si>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</si>
  <si>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</si>
  <si>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</si>
  <si>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</si>
  <si>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</si>
  <si>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</si>
  <si>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</si>
  <si>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</si>
  <si>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</si>
  <si>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</si>
  <si>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</si>
  <si>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</si>
  <si>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</si>
  <si>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</si>
  <si>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</si>
  <si>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</si>
  <si>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</si>
  <si>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</si>
  <si>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</si>
  <si>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</si>
  <si>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</si>
  <si>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</si>
  <si>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</si>
  <si>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</si>
  <si>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</si>
  <si>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</si>
  <si>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</si>
  <si>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</si>
  <si>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</si>
  <si>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</si>
  <si>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</si>
  <si>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</si>
  <si>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</si>
  <si>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</si>
  <si>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</si>
  <si>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</si>
  <si>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</si>
  <si>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</si>
  <si>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</si>
  <si>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</si>
  <si>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</si>
  <si>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</si>
  <si>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</si>
  <si>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</si>
  <si>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</si>
  <si>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</si>
  <si>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</si>
  <si>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</si>
  <si>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</si>
  <si>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</si>
  <si>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</si>
  <si>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</si>
  <si>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</si>
  <si>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</si>
  <si>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</si>
  <si>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</si>
  <si>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</si>
  <si>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</si>
  <si>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</si>
  <si>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</si>
  <si>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</si>
  <si>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</si>
  <si>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</si>
  <si>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</si>
  <si>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</si>
  <si>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</si>
  <si>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</si>
  <si>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</si>
  <si>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</si>
  <si>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</si>
  <si>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</si>
  <si>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</si>
  <si>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</si>
  <si>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</si>
  <si>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</si>
  <si>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</si>
  <si>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</si>
  <si>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</si>
  <si>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</si>
  <si>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</si>
  <si>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</si>
  <si>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</si>
  <si>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</si>
  <si>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</si>
  <si>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</si>
  <si>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</si>
  <si>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</si>
  <si>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</si>
  <si>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</si>
  <si>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</si>
  <si>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</si>
  <si>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</si>
  <si>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</si>
  <si>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</si>
  <si>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</si>
  <si>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</si>
  <si>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</si>
  <si>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</si>
  <si>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</si>
  <si>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</si>
  <si>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</si>
  <si>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</si>
  <si>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</si>
  <si>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</si>
  <si>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</si>
  <si>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</si>
  <si>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</si>
  <si>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</si>
  <si>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</si>
  <si>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</si>
  <si>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</si>
  <si>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</si>
  <si>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</si>
  <si>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</si>
  <si>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</si>
  <si>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</si>
  <si>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</si>
  <si>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</si>
  <si>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Б  Ю  Д  Ж  Е  Т</t>
  </si>
  <si>
    <t>01.01.2014 г.</t>
  </si>
  <si>
    <t>31.12.2014 г.</t>
  </si>
  <si>
    <t>ДЕНОНОЩНИ ОПЕРАТИВНИ ДEЖУPHИ</t>
  </si>
  <si>
    <t>ИЗПЪЛНИТЕЛИ ПО ПОДДРЪЖКА И ПО ОХРАНА НА ПУ</t>
  </si>
  <si>
    <t xml:space="preserve"> На община Несебър</t>
  </si>
  <si>
    <t>5206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</si>
</sst>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20" borderId="13" xfId="0" applyNumberFormat="1" applyFont="1" applyFill="1" applyBorder="1" applyAlignment="1" applyProtection="1">
      <alignment horizontal="center"/>
      <protection/>
    </xf>
    <xf numFmtId="1" fontId="6" fillId="20" borderId="13" xfId="0" applyNumberFormat="1" applyFont="1" applyFill="1" applyBorder="1" applyAlignment="1" applyProtection="1">
      <alignment horizontal="center"/>
      <protection/>
    </xf>
    <xf numFmtId="0" fontId="5" fillId="20" borderId="14" xfId="0" applyFont="1" applyFill="1" applyBorder="1" applyAlignment="1" applyProtection="1">
      <alignment/>
      <protection/>
    </xf>
    <xf numFmtId="0" fontId="5" fillId="20" borderId="10" xfId="0" applyFont="1" applyFill="1" applyBorder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1" fontId="8" fillId="20" borderId="15" xfId="0" applyNumberFormat="1" applyFont="1" applyFill="1" applyBorder="1" applyAlignment="1" applyProtection="1">
      <alignment horizontal="center"/>
      <protection/>
    </xf>
    <xf numFmtId="1" fontId="6" fillId="20" borderId="15" xfId="0" applyNumberFormat="1" applyFont="1" applyFill="1" applyBorder="1" applyAlignment="1" applyProtection="1">
      <alignment horizontal="center"/>
      <protection/>
    </xf>
    <xf numFmtId="0" fontId="5" fillId="20" borderId="16" xfId="0" applyFont="1" applyFill="1" applyBorder="1" applyAlignment="1" applyProtection="1">
      <alignment/>
      <protection/>
    </xf>
    <xf numFmtId="0" fontId="5" fillId="20" borderId="17" xfId="0" applyFont="1" applyFill="1" applyBorder="1" applyAlignment="1" applyProtection="1">
      <alignment/>
      <protection/>
    </xf>
    <xf numFmtId="0" fontId="8" fillId="20" borderId="18" xfId="0" applyFont="1" applyFill="1" applyBorder="1" applyAlignment="1" applyProtection="1">
      <alignment horizontal="center"/>
      <protection/>
    </xf>
    <xf numFmtId="1" fontId="2" fillId="20" borderId="0" xfId="0" applyNumberFormat="1" applyFont="1" applyFill="1" applyBorder="1" applyAlignment="1" applyProtection="1">
      <alignment/>
      <protection/>
    </xf>
    <xf numFmtId="1" fontId="9" fillId="20" borderId="18" xfId="0" applyNumberFormat="1" applyFont="1" applyFill="1" applyBorder="1" applyAlignment="1" applyProtection="1">
      <alignment horizontal="center"/>
      <protection/>
    </xf>
    <xf numFmtId="0" fontId="8" fillId="20" borderId="19" xfId="0" applyFont="1" applyFill="1" applyBorder="1" applyAlignment="1" applyProtection="1">
      <alignment horizontal="center"/>
      <protection/>
    </xf>
    <xf numFmtId="0" fontId="8" fillId="20" borderId="0" xfId="0" applyNumberFormat="1" applyFont="1" applyFill="1" applyBorder="1" applyAlignment="1" applyProtection="1">
      <alignment horizontal="center" vertical="center" wrapText="1"/>
      <protection/>
    </xf>
    <xf numFmtId="0" fontId="10" fillId="20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20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8" borderId="11" xfId="0" applyNumberFormat="1" applyFont="1" applyFill="1" applyBorder="1" applyAlignment="1" applyProtection="1">
      <alignment horizontal="justify" vertical="top"/>
      <protection/>
    </xf>
    <xf numFmtId="1" fontId="9" fillId="8" borderId="11" xfId="0" applyNumberFormat="1" applyFont="1" applyFill="1" applyBorder="1" applyAlignment="1" applyProtection="1">
      <alignment horizontal="justify" vertical="top"/>
      <protection/>
    </xf>
    <xf numFmtId="49" fontId="9" fillId="8" borderId="11" xfId="0" applyNumberFormat="1" applyFont="1" applyFill="1" applyBorder="1" applyAlignment="1" applyProtection="1">
      <alignment horizontal="center" vertical="center"/>
      <protection/>
    </xf>
    <xf numFmtId="1" fontId="15" fillId="8" borderId="11" xfId="0" applyNumberFormat="1" applyFont="1" applyFill="1" applyBorder="1" applyAlignment="1" applyProtection="1">
      <alignment horizontal="justify" vertical="top"/>
      <protection/>
    </xf>
    <xf numFmtId="49" fontId="15" fillId="8" borderId="11" xfId="0" applyNumberFormat="1" applyFont="1" applyFill="1" applyBorder="1" applyAlignment="1" applyProtection="1">
      <alignment horizontal="center" vertical="center"/>
      <protection/>
    </xf>
    <xf numFmtId="1" fontId="13" fillId="8" borderId="11" xfId="0" applyNumberFormat="1" applyFont="1" applyFill="1" applyBorder="1" applyAlignment="1" applyProtection="1">
      <alignment horizontal="justify" vertical="top"/>
      <protection/>
    </xf>
    <xf numFmtId="49" fontId="13" fillId="8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0" borderId="21" xfId="0" applyNumberFormat="1" applyFont="1" applyBorder="1" applyAlignment="1" applyProtection="1">
      <alignment horizontal="center"/>
      <protection/>
    </xf>
    <xf numFmtId="14" fontId="25" fillId="4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8" borderId="12" xfId="0" applyNumberFormat="1" applyFont="1" applyFill="1" applyBorder="1" applyAlignment="1" applyProtection="1">
      <alignment horizontal="justify" vertical="top"/>
      <protection/>
    </xf>
    <xf numFmtId="1" fontId="13" fillId="8" borderId="12" xfId="0" applyNumberFormat="1" applyFont="1" applyFill="1" applyBorder="1" applyAlignment="1" applyProtection="1">
      <alignment horizontal="justify" vertical="top"/>
      <protection/>
    </xf>
    <xf numFmtId="1" fontId="9" fillId="8" borderId="12" xfId="0" applyNumberFormat="1" applyFont="1" applyFill="1" applyBorder="1" applyAlignment="1" applyProtection="1">
      <alignment horizontal="justify" vertical="top"/>
      <protection/>
    </xf>
    <xf numFmtId="49" fontId="14" fillId="8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4" borderId="11" xfId="0" applyNumberFormat="1" applyFont="1" applyFill="1" applyBorder="1" applyAlignment="1" applyProtection="1">
      <alignment horizontal="justify" vertical="top"/>
      <protection/>
    </xf>
    <xf numFmtId="49" fontId="14" fillId="4" borderId="11" xfId="0" applyNumberFormat="1" applyFont="1" applyFill="1" applyBorder="1" applyAlignment="1" applyProtection="1">
      <alignment horizontal="center" vertical="center"/>
      <protection/>
    </xf>
    <xf numFmtId="1" fontId="9" fillId="4" borderId="11" xfId="0" applyNumberFormat="1" applyFont="1" applyFill="1" applyBorder="1" applyAlignment="1" applyProtection="1">
      <alignment horizontal="justify" vertical="top"/>
      <protection/>
    </xf>
    <xf numFmtId="49" fontId="9" fillId="4" borderId="11" xfId="0" applyNumberFormat="1" applyFont="1" applyFill="1" applyBorder="1" applyAlignment="1" applyProtection="1">
      <alignment horizontal="center" vertical="center"/>
      <protection/>
    </xf>
    <xf numFmtId="1" fontId="15" fillId="4" borderId="11" xfId="0" applyNumberFormat="1" applyFont="1" applyFill="1" applyBorder="1" applyAlignment="1" applyProtection="1">
      <alignment horizontal="justify" vertical="top"/>
      <protection/>
    </xf>
    <xf numFmtId="49" fontId="15" fillId="4" borderId="11" xfId="0" applyNumberFormat="1" applyFont="1" applyFill="1" applyBorder="1" applyAlignment="1" applyProtection="1">
      <alignment horizontal="center" vertical="center"/>
      <protection/>
    </xf>
    <xf numFmtId="1" fontId="13" fillId="4" borderId="11" xfId="0" applyNumberFormat="1" applyFont="1" applyFill="1" applyBorder="1" applyAlignment="1" applyProtection="1">
      <alignment horizontal="justify" vertical="top"/>
      <protection/>
    </xf>
    <xf numFmtId="49" fontId="13" fillId="4" borderId="11" xfId="0" applyNumberFormat="1" applyFont="1" applyFill="1" applyBorder="1" applyAlignment="1" applyProtection="1">
      <alignment horizontal="center" vertical="center"/>
      <protection/>
    </xf>
    <xf numFmtId="1" fontId="14" fillId="4" borderId="11" xfId="0" applyNumberFormat="1" applyFont="1" applyFill="1" applyBorder="1" applyAlignment="1" applyProtection="1">
      <alignment horizontal="justify" vertical="top"/>
      <protection/>
    </xf>
    <xf numFmtId="1" fontId="13" fillId="4" borderId="12" xfId="0" applyNumberFormat="1" applyFont="1" applyFill="1" applyBorder="1" applyAlignment="1" applyProtection="1">
      <alignment horizontal="justify" vertical="top"/>
      <protection/>
    </xf>
    <xf numFmtId="1" fontId="15" fillId="4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4" borderId="12" xfId="0" applyNumberFormat="1" applyFont="1" applyFill="1" applyBorder="1" applyAlignment="1" applyProtection="1">
      <alignment horizontal="justify" vertical="top"/>
      <protection/>
    </xf>
    <xf numFmtId="1" fontId="14" fillId="4" borderId="12" xfId="0" applyNumberFormat="1" applyFont="1" applyFill="1" applyBorder="1" applyAlignment="1" applyProtection="1">
      <alignment horizontal="justify" vertical="top"/>
      <protection/>
    </xf>
    <xf numFmtId="1" fontId="9" fillId="4" borderId="12" xfId="0" applyNumberFormat="1" applyFont="1" applyFill="1" applyBorder="1" applyAlignment="1" applyProtection="1">
      <alignment horizontal="justify" vertical="top"/>
      <protection/>
    </xf>
    <xf numFmtId="0" fontId="5" fillId="20" borderId="22" xfId="0" applyFont="1" applyFill="1" applyBorder="1" applyAlignment="1" applyProtection="1">
      <alignment/>
      <protection/>
    </xf>
    <xf numFmtId="0" fontId="5" fillId="20" borderId="23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8" borderId="12" xfId="0" applyNumberFormat="1" applyFont="1" applyFill="1" applyBorder="1" applyAlignment="1" applyProtection="1">
      <alignment horizontal="justify" vertical="top"/>
      <protection/>
    </xf>
    <xf numFmtId="1" fontId="14" fillId="8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4" xfId="0" applyNumberFormat="1" applyFont="1" applyFill="1" applyBorder="1" applyAlignment="1" applyProtection="1">
      <alignment/>
      <protection locked="0"/>
    </xf>
    <xf numFmtId="4" fontId="15" fillId="0" borderId="24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3" fontId="13" fillId="2" borderId="11" xfId="0" applyNumberFormat="1" applyFont="1" applyFill="1" applyBorder="1" applyAlignment="1" applyProtection="1">
      <alignment horizontal="center"/>
      <protection/>
    </xf>
    <xf numFmtId="4" fontId="16" fillId="2" borderId="11" xfId="0" applyNumberFormat="1" applyFont="1" applyFill="1" applyBorder="1" applyAlignment="1" applyProtection="1">
      <alignment/>
      <protection/>
    </xf>
    <xf numFmtId="4" fontId="18" fillId="2" borderId="11" xfId="0" applyNumberFormat="1" applyFont="1" applyFill="1" applyBorder="1" applyAlignment="1" applyProtection="1">
      <alignment/>
      <protection/>
    </xf>
    <xf numFmtId="4" fontId="17" fillId="2" borderId="11" xfId="0" applyNumberFormat="1" applyFont="1" applyFill="1" applyBorder="1" applyAlignment="1" applyProtection="1">
      <alignment/>
      <protection/>
    </xf>
    <xf numFmtId="3" fontId="19" fillId="2" borderId="11" xfId="0" applyNumberFormat="1" applyFont="1" applyFill="1" applyBorder="1" applyAlignment="1" applyProtection="1">
      <alignment/>
      <protection/>
    </xf>
    <xf numFmtId="3" fontId="20" fillId="2" borderId="11" xfId="0" applyNumberFormat="1" applyFont="1" applyFill="1" applyBorder="1" applyAlignment="1" applyProtection="1">
      <alignment/>
      <protection/>
    </xf>
    <xf numFmtId="3" fontId="13" fillId="2" borderId="11" xfId="0" applyNumberFormat="1" applyFont="1" applyFill="1" applyBorder="1" applyAlignment="1" applyProtection="1">
      <alignment/>
      <protection/>
    </xf>
    <xf numFmtId="3" fontId="0" fillId="2" borderId="11" xfId="0" applyNumberFormat="1" applyFont="1" applyFill="1" applyBorder="1" applyAlignment="1" applyProtection="1">
      <alignment/>
      <protection/>
    </xf>
    <xf numFmtId="2" fontId="9" fillId="2" borderId="11" xfId="0" applyNumberFormat="1" applyFont="1" applyFill="1" applyBorder="1" applyAlignment="1" applyProtection="1">
      <alignment/>
      <protection/>
    </xf>
    <xf numFmtId="2" fontId="13" fillId="2" borderId="11" xfId="0" applyNumberFormat="1" applyFont="1" applyFill="1" applyBorder="1" applyAlignment="1" applyProtection="1">
      <alignment/>
      <protection/>
    </xf>
    <xf numFmtId="2" fontId="8" fillId="2" borderId="11" xfId="0" applyNumberFormat="1" applyFont="1" applyFill="1" applyBorder="1" applyAlignment="1" applyProtection="1">
      <alignment/>
      <protection/>
    </xf>
    <xf numFmtId="2" fontId="0" fillId="2" borderId="11" xfId="0" applyNumberFormat="1" applyFont="1" applyFill="1" applyBorder="1" applyAlignment="1" applyProtection="1">
      <alignment/>
      <protection/>
    </xf>
    <xf numFmtId="4" fontId="9" fillId="2" borderId="11" xfId="0" applyNumberFormat="1" applyFont="1" applyFill="1" applyBorder="1" applyAlignment="1" applyProtection="1">
      <alignment/>
      <protection/>
    </xf>
    <xf numFmtId="4" fontId="13" fillId="2" borderId="11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/>
    </xf>
    <xf numFmtId="3" fontId="13" fillId="2" borderId="24" xfId="0" applyNumberFormat="1" applyFont="1" applyFill="1" applyBorder="1" applyAlignment="1" applyProtection="1">
      <alignment/>
      <protection/>
    </xf>
    <xf numFmtId="4" fontId="15" fillId="2" borderId="11" xfId="0" applyNumberFormat="1" applyFont="1" applyFill="1" applyBorder="1" applyAlignment="1" applyProtection="1">
      <alignment/>
      <protection/>
    </xf>
    <xf numFmtId="4" fontId="13" fillId="2" borderId="24" xfId="0" applyNumberFormat="1" applyFont="1" applyFill="1" applyBorder="1" applyAlignment="1" applyProtection="1">
      <alignment/>
      <protection/>
    </xf>
    <xf numFmtId="2" fontId="15" fillId="2" borderId="11" xfId="0" applyNumberFormat="1" applyFont="1" applyFill="1" applyBorder="1" applyAlignment="1" applyProtection="1">
      <alignment/>
      <protection/>
    </xf>
    <xf numFmtId="4" fontId="9" fillId="2" borderId="24" xfId="0" applyNumberFormat="1" applyFont="1" applyFill="1" applyBorder="1" applyAlignment="1" applyProtection="1">
      <alignment/>
      <protection/>
    </xf>
    <xf numFmtId="4" fontId="15" fillId="2" borderId="24" xfId="0" applyNumberFormat="1" applyFont="1" applyFill="1" applyBorder="1" applyAlignment="1" applyProtection="1">
      <alignment/>
      <protection/>
    </xf>
    <xf numFmtId="3" fontId="15" fillId="2" borderId="24" xfId="0" applyNumberFormat="1" applyFont="1" applyFill="1" applyBorder="1" applyAlignment="1" applyProtection="1">
      <alignment/>
      <protection/>
    </xf>
    <xf numFmtId="4" fontId="15" fillId="2" borderId="11" xfId="0" applyNumberFormat="1" applyFont="1" applyFill="1" applyBorder="1" applyAlignment="1" applyProtection="1">
      <alignment/>
      <protection/>
    </xf>
    <xf numFmtId="4" fontId="0" fillId="2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5" xfId="0" applyFont="1" applyBorder="1" applyAlignment="1" applyProtection="1">
      <alignment horizontal="centerContinuous"/>
      <protection/>
    </xf>
    <xf numFmtId="0" fontId="28" fillId="0" borderId="25" xfId="0" applyFont="1" applyBorder="1" applyAlignment="1" applyProtection="1" quotePrefix="1">
      <alignment horizontal="centerContinuous"/>
      <protection/>
    </xf>
    <xf numFmtId="0" fontId="25" fillId="0" borderId="25" xfId="0" applyFont="1" applyBorder="1" applyAlignment="1" applyProtection="1">
      <alignment horizontal="centerContinuous"/>
      <protection/>
    </xf>
    <xf numFmtId="0" fontId="25" fillId="0" borderId="25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13" fillId="0" borderId="24" xfId="0" applyNumberFormat="1" applyFont="1" applyFill="1" applyBorder="1" applyAlignment="1" applyProtection="1">
      <alignment/>
      <protection/>
    </xf>
    <xf numFmtId="3" fontId="15" fillId="0" borderId="24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24" borderId="20" xfId="0" applyNumberFormat="1" applyFont="1" applyFill="1" applyBorder="1" applyAlignment="1" applyProtection="1">
      <alignment horizontal="left"/>
      <protection locked="0"/>
    </xf>
    <xf numFmtId="0" fontId="25" fillId="4" borderId="0" xfId="0" applyFont="1" applyFill="1" applyAlignment="1" applyProtection="1" quotePrefix="1">
      <alignment horizontal="left"/>
      <protection locked="0"/>
    </xf>
    <xf numFmtId="1" fontId="15" fillId="25" borderId="11" xfId="0" applyNumberFormat="1" applyFont="1" applyFill="1" applyBorder="1" applyAlignment="1" applyProtection="1">
      <alignment horizontal="justify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lenkova\Local%20Settings\Temporary%20Internet%20Files\OLK69D\Copy%20of%20IB1_2013_KSF-municipalities-MAK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"/>
      <sheetName val="OTCHET F"/>
      <sheetName val="INF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23"/>
  <sheetViews>
    <sheetView tabSelected="1" zoomScale="75" zoomScaleNormal="75" zoomScalePageLayoutView="0" workbookViewId="0" topLeftCell="A1">
      <selection activeCell="H10" sqref="H10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8" width="15.00390625" style="39" customWidth="1"/>
    <col min="9" max="16384" width="0" style="39" hidden="1" customWidth="1"/>
  </cols>
  <sheetData>
    <row r="1" spans="1:8" s="4" customFormat="1" ht="14.25">
      <c r="A1" s="1" t="s">
        <v>147</v>
      </c>
      <c r="B1" s="2"/>
      <c r="C1" s="3"/>
      <c r="D1" s="3"/>
      <c r="E1" s="3"/>
      <c r="F1" s="3"/>
      <c r="G1" s="3"/>
      <c r="H1" s="3"/>
    </row>
    <row r="2" spans="1:25" s="149" customFormat="1" ht="18">
      <c r="A2" s="146"/>
      <c r="B2" s="146"/>
      <c r="C2" s="146"/>
      <c r="D2" s="146"/>
      <c r="E2" s="147"/>
      <c r="F2" s="147"/>
      <c r="G2" s="148"/>
      <c r="H2" s="148"/>
      <c r="I2" s="148"/>
      <c r="J2" s="147"/>
      <c r="K2" s="147"/>
      <c r="L2" s="147"/>
      <c r="M2" s="147"/>
      <c r="N2" s="147"/>
      <c r="O2" s="148"/>
      <c r="Y2" s="147"/>
    </row>
    <row r="3" spans="1:25" s="149" customFormat="1" ht="15.75">
      <c r="A3" s="146"/>
      <c r="B3" s="146"/>
      <c r="C3" s="146"/>
      <c r="D3" s="146"/>
      <c r="E3" s="147"/>
      <c r="F3" s="147"/>
      <c r="G3" s="150"/>
      <c r="H3" s="150"/>
      <c r="I3" s="150"/>
      <c r="J3" s="147"/>
      <c r="K3" s="147"/>
      <c r="L3" s="147"/>
      <c r="M3" s="147"/>
      <c r="N3" s="147"/>
      <c r="O3" s="150"/>
      <c r="Y3" s="147"/>
    </row>
    <row r="4" spans="1:25" s="149" customFormat="1" ht="18" customHeight="1">
      <c r="A4" s="151"/>
      <c r="B4" s="151"/>
      <c r="C4" s="151"/>
      <c r="D4" s="151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Y4" s="147"/>
    </row>
    <row r="5" spans="1:25" s="149" customFormat="1" ht="20.25">
      <c r="A5" s="152" t="s">
        <v>239</v>
      </c>
      <c r="B5" s="153"/>
      <c r="C5" s="153"/>
      <c r="D5" s="153"/>
      <c r="E5" s="154"/>
      <c r="F5" s="154"/>
      <c r="G5" s="154"/>
      <c r="H5" s="147"/>
      <c r="I5" s="147"/>
      <c r="J5" s="147"/>
      <c r="K5" s="147"/>
      <c r="L5" s="147"/>
      <c r="M5" s="147"/>
      <c r="N5" s="147"/>
      <c r="O5" s="147"/>
      <c r="Y5" s="147"/>
    </row>
    <row r="6" spans="1:25" s="149" customFormat="1" ht="29.25" customHeight="1">
      <c r="A6" s="152" t="s">
        <v>237</v>
      </c>
      <c r="B6" s="153"/>
      <c r="C6" s="153"/>
      <c r="D6" s="153"/>
      <c r="E6" s="154"/>
      <c r="F6" s="154"/>
      <c r="G6" s="154"/>
      <c r="H6" s="147"/>
      <c r="I6" s="147"/>
      <c r="J6" s="147"/>
      <c r="K6" s="147"/>
      <c r="L6" s="147"/>
      <c r="M6" s="147"/>
      <c r="N6" s="147"/>
      <c r="O6" s="147"/>
      <c r="Y6" s="147"/>
    </row>
    <row r="7" spans="1:25" s="149" customFormat="1" ht="30.75" customHeight="1" thickBot="1">
      <c r="A7" s="155" t="s">
        <v>238</v>
      </c>
      <c r="B7" s="156"/>
      <c r="C7" s="156"/>
      <c r="D7" s="156"/>
      <c r="E7" s="157"/>
      <c r="F7" s="157"/>
      <c r="G7" s="157"/>
      <c r="H7" s="158"/>
      <c r="I7" s="158"/>
      <c r="J7" s="158"/>
      <c r="K7" s="158"/>
      <c r="L7" s="158"/>
      <c r="M7" s="158"/>
      <c r="N7" s="158"/>
      <c r="O7" s="158"/>
      <c r="Y7" s="147"/>
    </row>
    <row r="8" spans="1:25" s="149" customFormat="1" ht="30.75" customHeight="1" thickTop="1">
      <c r="A8" s="159"/>
      <c r="B8" s="159"/>
      <c r="C8" s="159"/>
      <c r="D8" s="159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Y8" s="147"/>
    </row>
    <row r="9" spans="1:25" s="149" customFormat="1" ht="18.75" thickBot="1">
      <c r="A9" s="161"/>
      <c r="B9" s="161"/>
      <c r="C9" s="161"/>
      <c r="D9" s="161"/>
      <c r="E9" s="147"/>
      <c r="F9" s="147"/>
      <c r="G9" s="147"/>
      <c r="H9" s="147"/>
      <c r="I9" s="147" t="s">
        <v>6</v>
      </c>
      <c r="J9" s="147"/>
      <c r="K9" s="147"/>
      <c r="L9" s="147"/>
      <c r="M9" s="147"/>
      <c r="N9" s="147"/>
      <c r="O9" s="147" t="s">
        <v>6</v>
      </c>
      <c r="Y9" s="147"/>
    </row>
    <row r="10" spans="1:24" s="149" customFormat="1" ht="23.25" customHeight="1" thickBot="1">
      <c r="A10" s="162"/>
      <c r="B10" s="162"/>
      <c r="C10" s="162"/>
      <c r="D10" s="162"/>
      <c r="E10" s="147" t="s">
        <v>5</v>
      </c>
      <c r="F10" s="163" t="s">
        <v>7</v>
      </c>
      <c r="G10" s="75" t="s">
        <v>240</v>
      </c>
      <c r="H10" s="74"/>
      <c r="I10" s="147"/>
      <c r="J10" s="147"/>
      <c r="K10" s="164"/>
      <c r="L10" s="164"/>
      <c r="M10" s="147"/>
      <c r="N10" s="60">
        <f>'[1]OTCHET'!L10</f>
        <v>0</v>
      </c>
      <c r="R10" s="165"/>
      <c r="S10" s="165"/>
      <c r="T10" s="165"/>
      <c r="U10" s="165"/>
      <c r="X10" s="147"/>
    </row>
    <row r="11" spans="1:24" s="149" customFormat="1" ht="23.25" customHeight="1" thickBot="1">
      <c r="A11" s="73" t="s">
        <v>244</v>
      </c>
      <c r="B11" s="166"/>
      <c r="C11" s="172"/>
      <c r="D11" s="172"/>
      <c r="E11" s="173" t="s">
        <v>245</v>
      </c>
      <c r="F11" s="163" t="s">
        <v>6</v>
      </c>
      <c r="G11" s="174" t="s">
        <v>241</v>
      </c>
      <c r="H11" s="147"/>
      <c r="I11" s="147"/>
      <c r="J11" s="147"/>
      <c r="K11" s="147"/>
      <c r="L11" s="147"/>
      <c r="M11" s="147"/>
      <c r="N11" s="147"/>
      <c r="R11" s="165"/>
      <c r="S11" s="165"/>
      <c r="T11" s="165"/>
      <c r="U11" s="165"/>
      <c r="X11" s="147"/>
    </row>
    <row r="12" spans="1:25" s="149" customFormat="1" ht="23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47"/>
      <c r="K12" s="147"/>
      <c r="L12" s="147"/>
      <c r="M12" s="147"/>
      <c r="N12" s="147"/>
      <c r="O12" s="151"/>
      <c r="S12" s="165"/>
      <c r="T12" s="165"/>
      <c r="U12" s="165"/>
      <c r="V12" s="165"/>
      <c r="Y12" s="147"/>
    </row>
    <row r="13" spans="1:8" s="49" customFormat="1" ht="15.75">
      <c r="A13" s="45"/>
      <c r="B13" s="46"/>
      <c r="C13" s="47"/>
      <c r="D13" s="48"/>
      <c r="E13" s="48"/>
      <c r="F13" s="48"/>
      <c r="G13" s="99"/>
      <c r="H13" s="48"/>
    </row>
    <row r="14" spans="1:8" s="49" customFormat="1" ht="15.75">
      <c r="A14" s="50"/>
      <c r="B14" s="51"/>
      <c r="C14" s="52"/>
      <c r="D14" s="53"/>
      <c r="E14" s="53"/>
      <c r="F14" s="53"/>
      <c r="G14" s="100"/>
      <c r="H14" s="53"/>
    </row>
    <row r="15" spans="1:8" s="49" customFormat="1" ht="15.75">
      <c r="A15" s="55"/>
      <c r="B15" s="56"/>
      <c r="C15" s="57" t="s">
        <v>150</v>
      </c>
      <c r="D15" s="57" t="s">
        <v>2</v>
      </c>
      <c r="E15" s="61"/>
      <c r="F15" s="61"/>
      <c r="G15" s="61"/>
      <c r="H15" s="61"/>
    </row>
    <row r="16" spans="1:8" s="49" customFormat="1" ht="15.75">
      <c r="A16" s="58" t="s">
        <v>148</v>
      </c>
      <c r="B16" s="59" t="s">
        <v>149</v>
      </c>
      <c r="C16" s="54" t="s">
        <v>1</v>
      </c>
      <c r="D16" s="54" t="s">
        <v>8</v>
      </c>
      <c r="E16" s="54" t="s">
        <v>3</v>
      </c>
      <c r="F16" s="54" t="s">
        <v>4</v>
      </c>
      <c r="G16" s="54" t="s">
        <v>0</v>
      </c>
      <c r="H16" s="54"/>
    </row>
    <row r="17" spans="1:8" s="4" customFormat="1" ht="15">
      <c r="A17" s="16"/>
      <c r="B17" s="16" t="s">
        <v>161</v>
      </c>
      <c r="C17" s="76"/>
      <c r="D17" s="76"/>
      <c r="E17" s="76"/>
      <c r="F17" s="76"/>
      <c r="G17" s="76"/>
      <c r="H17" s="76"/>
    </row>
    <row r="18" spans="1:8" s="4" customFormat="1" ht="14.25">
      <c r="A18" s="17"/>
      <c r="B18" s="17"/>
      <c r="C18" s="77"/>
      <c r="D18" s="77"/>
      <c r="E18" s="77"/>
      <c r="F18" s="77"/>
      <c r="G18" s="77"/>
      <c r="H18" s="77"/>
    </row>
    <row r="19" spans="1:8" s="20" customFormat="1" ht="15">
      <c r="A19" s="18" t="s">
        <v>163</v>
      </c>
      <c r="B19" s="19"/>
      <c r="C19" s="77"/>
      <c r="D19" s="77"/>
      <c r="E19" s="77"/>
      <c r="F19" s="77"/>
      <c r="G19" s="77"/>
      <c r="H19" s="121"/>
    </row>
    <row r="20" spans="1:8" s="20" customFormat="1" ht="15">
      <c r="A20" s="21" t="s">
        <v>164</v>
      </c>
      <c r="B20" s="22" t="s">
        <v>151</v>
      </c>
      <c r="C20" s="122">
        <f>C21+C22</f>
        <v>1730</v>
      </c>
      <c r="D20" s="123" t="s">
        <v>147</v>
      </c>
      <c r="E20" s="122">
        <f>E21+E22</f>
        <v>572.5</v>
      </c>
      <c r="F20" s="122">
        <f>F21+F22</f>
        <v>874.5</v>
      </c>
      <c r="G20" s="122">
        <f>G21+G22</f>
        <v>283</v>
      </c>
      <c r="H20" s="122"/>
    </row>
    <row r="21" spans="1:8" s="20" customFormat="1" ht="14.25">
      <c r="A21" s="23" t="s">
        <v>166</v>
      </c>
      <c r="B21" s="24" t="s">
        <v>167</v>
      </c>
      <c r="C21" s="123">
        <f>C69+C181+C255+C402+C453+C706+C855+C1045+C1221</f>
        <v>1684</v>
      </c>
      <c r="D21" s="123" t="s">
        <v>147</v>
      </c>
      <c r="E21" s="123">
        <f aca="true" t="shared" si="0" ref="E21:G22">E69+E181+E255+E402+E453+E706+E855+E1045+E1221</f>
        <v>530.5</v>
      </c>
      <c r="F21" s="123">
        <f t="shared" si="0"/>
        <v>874.5</v>
      </c>
      <c r="G21" s="123">
        <f t="shared" si="0"/>
        <v>279</v>
      </c>
      <c r="H21" s="123"/>
    </row>
    <row r="22" spans="1:8" s="20" customFormat="1" ht="14.25">
      <c r="A22" s="23" t="s">
        <v>168</v>
      </c>
      <c r="B22" s="24" t="s">
        <v>169</v>
      </c>
      <c r="C22" s="123">
        <f>C70+C182+C256+C403+C454+C707+C856+C1046+C1222</f>
        <v>46</v>
      </c>
      <c r="D22" s="123" t="s">
        <v>147</v>
      </c>
      <c r="E22" s="123">
        <f t="shared" si="0"/>
        <v>42</v>
      </c>
      <c r="F22" s="123">
        <f t="shared" si="0"/>
        <v>0</v>
      </c>
      <c r="G22" s="123">
        <f t="shared" si="0"/>
        <v>4</v>
      </c>
      <c r="H22" s="123"/>
    </row>
    <row r="23" spans="1:8" s="20" customFormat="1" ht="15">
      <c r="A23" s="106" t="s">
        <v>170</v>
      </c>
      <c r="B23" s="22" t="s">
        <v>152</v>
      </c>
      <c r="C23" s="122">
        <f>+C24+C25+C29+C33</f>
        <v>12</v>
      </c>
      <c r="D23" s="123" t="s">
        <v>147</v>
      </c>
      <c r="E23" s="122">
        <f>+E24+E25+E29+E33</f>
        <v>12</v>
      </c>
      <c r="F23" s="122">
        <f>+F24+F25+F29+F33</f>
        <v>0</v>
      </c>
      <c r="G23" s="122">
        <f>+G24+G25+G29+G33</f>
        <v>0</v>
      </c>
      <c r="H23" s="122"/>
    </row>
    <row r="24" spans="1:8" s="20" customFormat="1" ht="14.25">
      <c r="A24" s="25" t="s">
        <v>171</v>
      </c>
      <c r="B24" s="24" t="s">
        <v>172</v>
      </c>
      <c r="C24" s="123">
        <f>C72</f>
        <v>1</v>
      </c>
      <c r="D24" s="123" t="s">
        <v>147</v>
      </c>
      <c r="E24" s="123">
        <f>E72</f>
        <v>1</v>
      </c>
      <c r="F24" s="123">
        <f>F72</f>
        <v>0</v>
      </c>
      <c r="G24" s="123">
        <f>G72</f>
        <v>0</v>
      </c>
      <c r="H24" s="123"/>
    </row>
    <row r="25" spans="1:8" s="167" customFormat="1" ht="14.25">
      <c r="A25" s="25" t="s">
        <v>173</v>
      </c>
      <c r="B25" s="24" t="s">
        <v>174</v>
      </c>
      <c r="C25" s="123">
        <f>+C26+C27+C28</f>
        <v>0</v>
      </c>
      <c r="D25" s="123" t="s">
        <v>147</v>
      </c>
      <c r="E25" s="123">
        <f>+E26+E27+E28</f>
        <v>0</v>
      </c>
      <c r="F25" s="123">
        <f>+F26+F27+F28</f>
        <v>0</v>
      </c>
      <c r="G25" s="123">
        <f>+G26+G27+G28</f>
        <v>0</v>
      </c>
      <c r="H25" s="123"/>
    </row>
    <row r="26" spans="1:8" s="167" customFormat="1" ht="28.5">
      <c r="A26" s="25" t="s">
        <v>175</v>
      </c>
      <c r="B26" s="24" t="s">
        <v>176</v>
      </c>
      <c r="C26" s="123">
        <f aca="true" t="shared" si="1" ref="C26:G28">C74</f>
        <v>0</v>
      </c>
      <c r="D26" s="123" t="s">
        <v>147</v>
      </c>
      <c r="E26" s="123">
        <f t="shared" si="1"/>
        <v>0</v>
      </c>
      <c r="F26" s="123">
        <f t="shared" si="1"/>
        <v>0</v>
      </c>
      <c r="G26" s="123">
        <f t="shared" si="1"/>
        <v>0</v>
      </c>
      <c r="H26" s="123"/>
    </row>
    <row r="27" spans="1:8" s="167" customFormat="1" ht="28.5">
      <c r="A27" s="25" t="s">
        <v>177</v>
      </c>
      <c r="B27" s="24" t="s">
        <v>178</v>
      </c>
      <c r="C27" s="123">
        <f t="shared" si="1"/>
        <v>0</v>
      </c>
      <c r="D27" s="123" t="s">
        <v>147</v>
      </c>
      <c r="E27" s="123">
        <f t="shared" si="1"/>
        <v>0</v>
      </c>
      <c r="F27" s="123">
        <f t="shared" si="1"/>
        <v>0</v>
      </c>
      <c r="G27" s="123">
        <f t="shared" si="1"/>
        <v>0</v>
      </c>
      <c r="H27" s="123"/>
    </row>
    <row r="28" spans="1:8" s="167" customFormat="1" ht="28.5">
      <c r="A28" s="25" t="s">
        <v>179</v>
      </c>
      <c r="B28" s="24" t="s">
        <v>180</v>
      </c>
      <c r="C28" s="123">
        <f t="shared" si="1"/>
        <v>0</v>
      </c>
      <c r="D28" s="123" t="s">
        <v>147</v>
      </c>
      <c r="E28" s="123">
        <f t="shared" si="1"/>
        <v>0</v>
      </c>
      <c r="F28" s="123">
        <f t="shared" si="1"/>
        <v>0</v>
      </c>
      <c r="G28" s="123">
        <f t="shared" si="1"/>
        <v>0</v>
      </c>
      <c r="H28" s="123"/>
    </row>
    <row r="29" spans="1:8" s="167" customFormat="1" ht="14.25">
      <c r="A29" s="25" t="s">
        <v>181</v>
      </c>
      <c r="B29" s="24" t="s">
        <v>182</v>
      </c>
      <c r="C29" s="123">
        <f>+C30+C31+C32</f>
        <v>7</v>
      </c>
      <c r="D29" s="123" t="s">
        <v>147</v>
      </c>
      <c r="E29" s="123">
        <f>+E30+E31+E32</f>
        <v>7</v>
      </c>
      <c r="F29" s="123">
        <f>+F30+F31+F32</f>
        <v>0</v>
      </c>
      <c r="G29" s="123">
        <f>+G30+G31+G32</f>
        <v>0</v>
      </c>
      <c r="H29" s="123"/>
    </row>
    <row r="30" spans="1:8" s="167" customFormat="1" ht="28.5">
      <c r="A30" s="25" t="s">
        <v>183</v>
      </c>
      <c r="B30" s="24" t="s">
        <v>184</v>
      </c>
      <c r="C30" s="123">
        <f aca="true" t="shared" si="2" ref="C30:G33">C78</f>
        <v>1</v>
      </c>
      <c r="D30" s="123" t="s">
        <v>147</v>
      </c>
      <c r="E30" s="123">
        <f t="shared" si="2"/>
        <v>1</v>
      </c>
      <c r="F30" s="123">
        <f t="shared" si="2"/>
        <v>0</v>
      </c>
      <c r="G30" s="123">
        <f t="shared" si="2"/>
        <v>0</v>
      </c>
      <c r="H30" s="123"/>
    </row>
    <row r="31" spans="1:8" s="167" customFormat="1" ht="28.5">
      <c r="A31" s="25" t="s">
        <v>185</v>
      </c>
      <c r="B31" s="24" t="s">
        <v>186</v>
      </c>
      <c r="C31" s="123">
        <f t="shared" si="2"/>
        <v>6</v>
      </c>
      <c r="D31" s="123" t="s">
        <v>147</v>
      </c>
      <c r="E31" s="123">
        <f t="shared" si="2"/>
        <v>6</v>
      </c>
      <c r="F31" s="123">
        <f t="shared" si="2"/>
        <v>0</v>
      </c>
      <c r="G31" s="123">
        <f t="shared" si="2"/>
        <v>0</v>
      </c>
      <c r="H31" s="123"/>
    </row>
    <row r="32" spans="1:8" s="167" customFormat="1" ht="28.5">
      <c r="A32" s="25" t="s">
        <v>187</v>
      </c>
      <c r="B32" s="24" t="s">
        <v>188</v>
      </c>
      <c r="C32" s="123">
        <f t="shared" si="2"/>
        <v>0</v>
      </c>
      <c r="D32" s="123" t="s">
        <v>147</v>
      </c>
      <c r="E32" s="123">
        <f t="shared" si="2"/>
        <v>0</v>
      </c>
      <c r="F32" s="123">
        <f t="shared" si="2"/>
        <v>0</v>
      </c>
      <c r="G32" s="123">
        <f t="shared" si="2"/>
        <v>0</v>
      </c>
      <c r="H32" s="123"/>
    </row>
    <row r="33" spans="1:8" s="20" customFormat="1" ht="14.25">
      <c r="A33" s="25" t="s">
        <v>189</v>
      </c>
      <c r="B33" s="24" t="s">
        <v>190</v>
      </c>
      <c r="C33" s="123">
        <f t="shared" si="2"/>
        <v>4</v>
      </c>
      <c r="D33" s="123" t="s">
        <v>147</v>
      </c>
      <c r="E33" s="123">
        <f t="shared" si="2"/>
        <v>4</v>
      </c>
      <c r="F33" s="123">
        <f t="shared" si="2"/>
        <v>0</v>
      </c>
      <c r="G33" s="123">
        <f t="shared" si="2"/>
        <v>0</v>
      </c>
      <c r="H33" s="123"/>
    </row>
    <row r="34" spans="1:8" s="167" customFormat="1" ht="14.25">
      <c r="A34" s="107" t="s">
        <v>191</v>
      </c>
      <c r="B34" s="24" t="s">
        <v>153</v>
      </c>
      <c r="C34" s="123">
        <f>C857</f>
        <v>0</v>
      </c>
      <c r="D34" s="123" t="s">
        <v>147</v>
      </c>
      <c r="E34" s="123">
        <f>E857</f>
        <v>0</v>
      </c>
      <c r="F34" s="123">
        <f>F857</f>
        <v>0</v>
      </c>
      <c r="G34" s="123">
        <f>G857</f>
        <v>0</v>
      </c>
      <c r="H34" s="123"/>
    </row>
    <row r="35" spans="1:8" s="20" customFormat="1" ht="14.25">
      <c r="A35" s="23" t="s">
        <v>242</v>
      </c>
      <c r="B35" s="24" t="s">
        <v>162</v>
      </c>
      <c r="C35" s="123">
        <f>C183</f>
        <v>5</v>
      </c>
      <c r="D35" s="123" t="s">
        <v>147</v>
      </c>
      <c r="E35" s="123">
        <f>E183</f>
        <v>5</v>
      </c>
      <c r="F35" s="123">
        <f>F183</f>
        <v>0</v>
      </c>
      <c r="G35" s="123">
        <f>G183</f>
        <v>0</v>
      </c>
      <c r="H35" s="123"/>
    </row>
    <row r="36" spans="1:8" s="20" customFormat="1" ht="14.25">
      <c r="A36" s="23" t="s">
        <v>192</v>
      </c>
      <c r="B36" s="24" t="s">
        <v>193</v>
      </c>
      <c r="C36" s="123">
        <f>C82</f>
        <v>21</v>
      </c>
      <c r="D36" s="123" t="s">
        <v>147</v>
      </c>
      <c r="E36" s="123">
        <f>E82</f>
        <v>21</v>
      </c>
      <c r="F36" s="123">
        <f>F82</f>
        <v>0</v>
      </c>
      <c r="G36" s="123">
        <f>G82</f>
        <v>0</v>
      </c>
      <c r="H36" s="123"/>
    </row>
    <row r="37" spans="1:8" s="20" customFormat="1" ht="14.25">
      <c r="A37" s="23" t="s">
        <v>243</v>
      </c>
      <c r="B37" s="24" t="s">
        <v>154</v>
      </c>
      <c r="C37" s="124">
        <f>C184</f>
        <v>4</v>
      </c>
      <c r="D37" s="123" t="s">
        <v>147</v>
      </c>
      <c r="E37" s="124">
        <f>E184</f>
        <v>4</v>
      </c>
      <c r="F37" s="124">
        <f>F184</f>
        <v>0</v>
      </c>
      <c r="G37" s="124">
        <f>G184</f>
        <v>0</v>
      </c>
      <c r="H37" s="124"/>
    </row>
    <row r="38" spans="1:8" s="20" customFormat="1" ht="14.25">
      <c r="A38" s="25" t="s">
        <v>194</v>
      </c>
      <c r="B38" s="24" t="s">
        <v>155</v>
      </c>
      <c r="C38" s="123">
        <f aca="true" t="shared" si="3" ref="C38:G39">C257</f>
        <v>157</v>
      </c>
      <c r="D38" s="123" t="s">
        <v>147</v>
      </c>
      <c r="E38" s="123">
        <f t="shared" si="3"/>
        <v>157</v>
      </c>
      <c r="F38" s="123">
        <f t="shared" si="3"/>
        <v>0</v>
      </c>
      <c r="G38" s="123">
        <f t="shared" si="3"/>
        <v>0</v>
      </c>
      <c r="H38" s="123"/>
    </row>
    <row r="39" spans="1:8" s="20" customFormat="1" ht="14.25">
      <c r="A39" s="25" t="s">
        <v>195</v>
      </c>
      <c r="B39" s="24" t="s">
        <v>156</v>
      </c>
      <c r="C39" s="123">
        <f t="shared" si="3"/>
        <v>987</v>
      </c>
      <c r="D39" s="123" t="s">
        <v>147</v>
      </c>
      <c r="E39" s="123">
        <f t="shared" si="3"/>
        <v>987</v>
      </c>
      <c r="F39" s="123">
        <f t="shared" si="3"/>
        <v>0</v>
      </c>
      <c r="G39" s="123">
        <f t="shared" si="3"/>
        <v>0</v>
      </c>
      <c r="H39" s="123"/>
    </row>
    <row r="40" spans="1:8" s="167" customFormat="1" ht="14.25">
      <c r="A40" s="23" t="s">
        <v>196</v>
      </c>
      <c r="B40" s="24" t="s">
        <v>157</v>
      </c>
      <c r="C40" s="123">
        <f>C1047</f>
        <v>0</v>
      </c>
      <c r="D40" s="123" t="s">
        <v>147</v>
      </c>
      <c r="E40" s="123">
        <f>E1047</f>
        <v>0</v>
      </c>
      <c r="F40" s="123">
        <f>F1047</f>
        <v>0</v>
      </c>
      <c r="G40" s="123">
        <f>G1047</f>
        <v>0</v>
      </c>
      <c r="H40" s="123"/>
    </row>
    <row r="41" spans="1:8" s="20" customFormat="1" ht="14.25">
      <c r="A41" s="25" t="s">
        <v>197</v>
      </c>
      <c r="B41" s="24" t="s">
        <v>158</v>
      </c>
      <c r="C41" s="123">
        <f>C259</f>
        <v>0</v>
      </c>
      <c r="D41" s="123" t="s">
        <v>147</v>
      </c>
      <c r="E41" s="123">
        <f>E259</f>
        <v>0</v>
      </c>
      <c r="F41" s="123">
        <f>F259</f>
        <v>0</v>
      </c>
      <c r="G41" s="123">
        <f>G259</f>
        <v>0</v>
      </c>
      <c r="H41" s="123"/>
    </row>
    <row r="42" spans="1:8" s="20" customFormat="1" ht="28.5">
      <c r="A42" s="25" t="s">
        <v>198</v>
      </c>
      <c r="B42" s="24" t="s">
        <v>199</v>
      </c>
      <c r="C42" s="123">
        <f aca="true" t="shared" si="4" ref="C42:G43">C455</f>
        <v>0</v>
      </c>
      <c r="D42" s="123" t="s">
        <v>147</v>
      </c>
      <c r="E42" s="123">
        <f t="shared" si="4"/>
        <v>0</v>
      </c>
      <c r="F42" s="123">
        <f t="shared" si="4"/>
        <v>0</v>
      </c>
      <c r="G42" s="123">
        <f t="shared" si="4"/>
        <v>0</v>
      </c>
      <c r="H42" s="123"/>
    </row>
    <row r="43" spans="1:8" s="20" customFormat="1" ht="17.25" customHeight="1">
      <c r="A43" s="25" t="s">
        <v>200</v>
      </c>
      <c r="B43" s="24" t="s">
        <v>201</v>
      </c>
      <c r="C43" s="123">
        <f t="shared" si="4"/>
        <v>0</v>
      </c>
      <c r="D43" s="123" t="s">
        <v>147</v>
      </c>
      <c r="E43" s="123">
        <f t="shared" si="4"/>
        <v>0</v>
      </c>
      <c r="F43" s="123">
        <f t="shared" si="4"/>
        <v>0</v>
      </c>
      <c r="G43" s="123">
        <f t="shared" si="4"/>
        <v>0</v>
      </c>
      <c r="H43" s="123"/>
    </row>
    <row r="44" spans="1:8" s="20" customFormat="1" ht="14.25">
      <c r="A44" s="25" t="s">
        <v>202</v>
      </c>
      <c r="B44" s="24" t="s">
        <v>203</v>
      </c>
      <c r="C44" s="123">
        <f aca="true" t="shared" si="5" ref="C44:G45">C404</f>
        <v>157</v>
      </c>
      <c r="D44" s="123" t="s">
        <v>147</v>
      </c>
      <c r="E44" s="123">
        <f t="shared" si="5"/>
        <v>157</v>
      </c>
      <c r="F44" s="123">
        <f t="shared" si="5"/>
        <v>0</v>
      </c>
      <c r="G44" s="123">
        <f t="shared" si="5"/>
        <v>0</v>
      </c>
      <c r="H44" s="123"/>
    </row>
    <row r="45" spans="1:8" s="20" customFormat="1" ht="14.25">
      <c r="A45" s="25" t="s">
        <v>204</v>
      </c>
      <c r="B45" s="24" t="s">
        <v>159</v>
      </c>
      <c r="C45" s="123">
        <f t="shared" si="5"/>
        <v>200</v>
      </c>
      <c r="D45" s="123" t="s">
        <v>147</v>
      </c>
      <c r="E45" s="123">
        <f t="shared" si="5"/>
        <v>0</v>
      </c>
      <c r="F45" s="123">
        <f t="shared" si="5"/>
        <v>200</v>
      </c>
      <c r="G45" s="123">
        <f t="shared" si="5"/>
        <v>0</v>
      </c>
      <c r="H45" s="123"/>
    </row>
    <row r="46" spans="1:8" s="20" customFormat="1" ht="14.25">
      <c r="A46" s="23" t="s">
        <v>205</v>
      </c>
      <c r="B46" s="24" t="s">
        <v>160</v>
      </c>
      <c r="C46" s="123">
        <f>C457</f>
        <v>0</v>
      </c>
      <c r="D46" s="123" t="s">
        <v>147</v>
      </c>
      <c r="E46" s="123">
        <f>E457</f>
        <v>0</v>
      </c>
      <c r="F46" s="123">
        <f>F457</f>
        <v>0</v>
      </c>
      <c r="G46" s="123">
        <f>G457</f>
        <v>0</v>
      </c>
      <c r="H46" s="123"/>
    </row>
    <row r="47" spans="1:8" s="20" customFormat="1" ht="14.25">
      <c r="A47" s="23" t="s">
        <v>206</v>
      </c>
      <c r="B47" s="24" t="s">
        <v>207</v>
      </c>
      <c r="C47" s="123">
        <f>C708</f>
        <v>0</v>
      </c>
      <c r="D47" s="123" t="s">
        <v>147</v>
      </c>
      <c r="E47" s="123">
        <f>E708</f>
        <v>0</v>
      </c>
      <c r="F47" s="123">
        <f>F708</f>
        <v>0</v>
      </c>
      <c r="G47" s="123">
        <f>G708</f>
        <v>0</v>
      </c>
      <c r="H47" s="123"/>
    </row>
    <row r="48" spans="1:8" s="20" customFormat="1" ht="14.25">
      <c r="A48" s="23" t="s">
        <v>208</v>
      </c>
      <c r="B48" s="24" t="s">
        <v>209</v>
      </c>
      <c r="C48" s="123">
        <f aca="true" t="shared" si="6" ref="C48:G49">C260</f>
        <v>1969</v>
      </c>
      <c r="D48" s="123" t="s">
        <v>147</v>
      </c>
      <c r="E48" s="123">
        <f t="shared" si="6"/>
        <v>1969</v>
      </c>
      <c r="F48" s="123">
        <f t="shared" si="6"/>
        <v>0</v>
      </c>
      <c r="G48" s="123">
        <f t="shared" si="6"/>
        <v>0</v>
      </c>
      <c r="H48" s="123"/>
    </row>
    <row r="49" spans="1:8" s="20" customFormat="1" ht="14.25">
      <c r="A49" s="23" t="s">
        <v>210</v>
      </c>
      <c r="B49" s="24" t="s">
        <v>211</v>
      </c>
      <c r="C49" s="123">
        <f t="shared" si="6"/>
        <v>0</v>
      </c>
      <c r="D49" s="123" t="s">
        <v>147</v>
      </c>
      <c r="E49" s="123">
        <f t="shared" si="6"/>
        <v>0</v>
      </c>
      <c r="F49" s="123">
        <f t="shared" si="6"/>
        <v>0</v>
      </c>
      <c r="G49" s="123">
        <f t="shared" si="6"/>
        <v>0</v>
      </c>
      <c r="H49" s="123"/>
    </row>
    <row r="50" spans="1:8" s="20" customFormat="1" ht="14.25">
      <c r="A50" s="23" t="s">
        <v>212</v>
      </c>
      <c r="B50" s="24" t="s">
        <v>213</v>
      </c>
      <c r="C50" s="123">
        <f>C709</f>
        <v>70</v>
      </c>
      <c r="D50" s="123" t="s">
        <v>147</v>
      </c>
      <c r="E50" s="123">
        <f>E709</f>
        <v>0</v>
      </c>
      <c r="F50" s="123">
        <f>F709</f>
        <v>70</v>
      </c>
      <c r="G50" s="123">
        <f>G709</f>
        <v>0</v>
      </c>
      <c r="H50" s="123"/>
    </row>
    <row r="51" spans="1:8" s="20" customFormat="1" ht="14.25">
      <c r="A51" s="25" t="s">
        <v>214</v>
      </c>
      <c r="B51" s="24" t="s">
        <v>215</v>
      </c>
      <c r="C51" s="123">
        <f>C262+C458</f>
        <v>56</v>
      </c>
      <c r="D51" s="123" t="s">
        <v>147</v>
      </c>
      <c r="E51" s="123">
        <f>E262+E458</f>
        <v>56</v>
      </c>
      <c r="F51" s="123">
        <f>F262+F458</f>
        <v>0</v>
      </c>
      <c r="G51" s="123">
        <f>G262+G458</f>
        <v>0</v>
      </c>
      <c r="H51" s="123"/>
    </row>
    <row r="52" spans="1:8" s="20" customFormat="1" ht="14.25">
      <c r="A52" s="25" t="s">
        <v>216</v>
      </c>
      <c r="B52" s="24" t="s">
        <v>217</v>
      </c>
      <c r="C52" s="123">
        <f>C1048</f>
        <v>0</v>
      </c>
      <c r="D52" s="123" t="s">
        <v>147</v>
      </c>
      <c r="E52" s="123">
        <f>E1048</f>
        <v>0</v>
      </c>
      <c r="F52" s="123">
        <f>F1048</f>
        <v>0</v>
      </c>
      <c r="G52" s="123">
        <f>G1048</f>
        <v>0</v>
      </c>
      <c r="H52" s="123"/>
    </row>
    <row r="53" spans="1:8" s="20" customFormat="1" ht="14.25">
      <c r="A53" s="25" t="s">
        <v>218</v>
      </c>
      <c r="B53" s="24" t="s">
        <v>219</v>
      </c>
      <c r="C53" s="123">
        <f>C263</f>
        <v>119462</v>
      </c>
      <c r="D53" s="123" t="s">
        <v>147</v>
      </c>
      <c r="E53" s="123">
        <f>E263</f>
        <v>119462</v>
      </c>
      <c r="F53" s="123">
        <f>F263</f>
        <v>0</v>
      </c>
      <c r="G53" s="123">
        <f>G263</f>
        <v>0</v>
      </c>
      <c r="H53" s="123"/>
    </row>
    <row r="54" spans="1:8" s="20" customFormat="1" ht="28.5">
      <c r="A54" s="25" t="s">
        <v>220</v>
      </c>
      <c r="B54" s="24" t="s">
        <v>221</v>
      </c>
      <c r="C54" s="123">
        <f>C459</f>
        <v>0</v>
      </c>
      <c r="D54" s="123" t="s">
        <v>147</v>
      </c>
      <c r="E54" s="123">
        <f>E459</f>
        <v>0</v>
      </c>
      <c r="F54" s="123">
        <f>F459</f>
        <v>0</v>
      </c>
      <c r="G54" s="123">
        <f>G459</f>
        <v>0</v>
      </c>
      <c r="H54" s="123"/>
    </row>
    <row r="55" spans="1:8" s="20" customFormat="1" ht="14.25">
      <c r="A55" s="23" t="s">
        <v>222</v>
      </c>
      <c r="B55" s="24" t="s">
        <v>223</v>
      </c>
      <c r="C55" s="123">
        <f>C185</f>
        <v>7</v>
      </c>
      <c r="D55" s="123" t="s">
        <v>147</v>
      </c>
      <c r="E55" s="123">
        <f>E185</f>
        <v>7</v>
      </c>
      <c r="F55" s="123">
        <f>F185</f>
        <v>0</v>
      </c>
      <c r="G55" s="123">
        <f>G185</f>
        <v>0</v>
      </c>
      <c r="H55" s="123"/>
    </row>
    <row r="56" spans="1:8" s="20" customFormat="1" ht="14.25">
      <c r="A56" s="23" t="s">
        <v>224</v>
      </c>
      <c r="B56" s="24" t="s">
        <v>225</v>
      </c>
      <c r="C56" s="123">
        <f>C710</f>
        <v>2000</v>
      </c>
      <c r="D56" s="123" t="s">
        <v>147</v>
      </c>
      <c r="E56" s="123">
        <f>E710</f>
        <v>0</v>
      </c>
      <c r="F56" s="123">
        <f>F710</f>
        <v>2000</v>
      </c>
      <c r="G56" s="123">
        <f>G710</f>
        <v>0</v>
      </c>
      <c r="H56" s="123"/>
    </row>
    <row r="57" spans="1:8" s="20" customFormat="1" ht="28.5">
      <c r="A57" s="23" t="s">
        <v>226</v>
      </c>
      <c r="B57" s="24" t="s">
        <v>227</v>
      </c>
      <c r="C57" s="123">
        <f>C83+C186+C264+C406+C460+C711+C858+C1049</f>
        <v>27</v>
      </c>
      <c r="D57" s="123" t="s">
        <v>147</v>
      </c>
      <c r="E57" s="123">
        <f>E83+E186+E264+E406+E460+E711+E858+E1049</f>
        <v>4</v>
      </c>
      <c r="F57" s="123">
        <f>F83+F186+F264+F406+F460+F711+F858+F1049</f>
        <v>6</v>
      </c>
      <c r="G57" s="123">
        <f>G83+G186+G264+G406+G460+G711+G858+G1049</f>
        <v>17</v>
      </c>
      <c r="H57" s="123"/>
    </row>
    <row r="58" spans="1:8" s="4" customFormat="1" ht="20.25">
      <c r="A58" s="28"/>
      <c r="B58" s="29"/>
      <c r="C58" s="101"/>
      <c r="D58" s="101"/>
      <c r="E58" s="101"/>
      <c r="F58" s="101"/>
      <c r="G58" s="101"/>
      <c r="H58" s="125"/>
    </row>
    <row r="59" spans="1:8" s="4" customFormat="1" ht="20.25">
      <c r="A59" s="30"/>
      <c r="B59" s="5"/>
      <c r="C59" s="101"/>
      <c r="D59" s="101"/>
      <c r="E59" s="101"/>
      <c r="F59" s="101"/>
      <c r="G59" s="101"/>
      <c r="H59" s="125"/>
    </row>
    <row r="60" spans="1:8" s="4" customFormat="1" ht="20.25">
      <c r="A60" s="28" t="s">
        <v>9</v>
      </c>
      <c r="B60" s="5"/>
      <c r="C60" s="101"/>
      <c r="D60" s="101"/>
      <c r="E60" s="101"/>
      <c r="F60" s="101"/>
      <c r="G60" s="101"/>
      <c r="H60" s="125"/>
    </row>
    <row r="61" spans="1:8" s="4" customFormat="1" ht="18">
      <c r="A61" s="108"/>
      <c r="B61" s="5"/>
      <c r="C61" s="102"/>
      <c r="D61" s="102"/>
      <c r="E61" s="102"/>
      <c r="F61" s="102"/>
      <c r="G61" s="102"/>
      <c r="H61" s="126"/>
    </row>
    <row r="62" spans="1:8" s="4" customFormat="1" ht="18">
      <c r="A62" s="32" t="s">
        <v>10</v>
      </c>
      <c r="B62" s="109"/>
      <c r="C62" s="102"/>
      <c r="D62" s="102"/>
      <c r="E62" s="102"/>
      <c r="F62" s="102"/>
      <c r="G62" s="102"/>
      <c r="H62" s="126"/>
    </row>
    <row r="63" spans="1:8" s="4" customFormat="1" ht="12.75">
      <c r="A63" s="34"/>
      <c r="B63" s="5"/>
      <c r="C63" s="102"/>
      <c r="D63" s="102"/>
      <c r="E63" s="102"/>
      <c r="F63" s="102"/>
      <c r="G63" s="102"/>
      <c r="H63" s="126"/>
    </row>
    <row r="64" spans="1:8" s="4" customFormat="1" ht="31.5">
      <c r="A64" s="79" t="s">
        <v>11</v>
      </c>
      <c r="B64" s="72"/>
      <c r="C64" s="103"/>
      <c r="D64" s="103"/>
      <c r="E64" s="103"/>
      <c r="F64" s="103"/>
      <c r="G64" s="103"/>
      <c r="H64" s="127"/>
    </row>
    <row r="65" spans="1:8" s="4" customFormat="1" ht="12.75">
      <c r="A65" s="80"/>
      <c r="B65" s="72"/>
      <c r="C65" s="103"/>
      <c r="D65" s="103"/>
      <c r="E65" s="103"/>
      <c r="F65" s="103"/>
      <c r="G65" s="103"/>
      <c r="H65" s="127"/>
    </row>
    <row r="66" spans="1:8" s="4" customFormat="1" ht="12.75">
      <c r="A66" s="71"/>
      <c r="B66" s="72" t="s">
        <v>147</v>
      </c>
      <c r="C66" s="104"/>
      <c r="D66" s="104"/>
      <c r="E66" s="104"/>
      <c r="F66" s="104"/>
      <c r="G66" s="104"/>
      <c r="H66" s="128"/>
    </row>
    <row r="67" spans="1:8" s="4" customFormat="1" ht="15">
      <c r="A67" s="67" t="s">
        <v>12</v>
      </c>
      <c r="B67" s="68"/>
      <c r="C67" s="104"/>
      <c r="D67" s="104"/>
      <c r="E67" s="104"/>
      <c r="F67" s="104"/>
      <c r="G67" s="104"/>
      <c r="H67" s="128"/>
    </row>
    <row r="68" spans="1:8" s="4" customFormat="1" ht="15" customHeight="1">
      <c r="A68" s="81" t="s">
        <v>164</v>
      </c>
      <c r="B68" s="68" t="s">
        <v>151</v>
      </c>
      <c r="C68" s="129">
        <f>C69+C70</f>
        <v>269</v>
      </c>
      <c r="D68" s="130" t="s">
        <v>147</v>
      </c>
      <c r="E68" s="129">
        <f>E69+E70</f>
        <v>54</v>
      </c>
      <c r="F68" s="129">
        <f>F69+F70</f>
        <v>0</v>
      </c>
      <c r="G68" s="129">
        <f>G69+G70</f>
        <v>215</v>
      </c>
      <c r="H68" s="129"/>
    </row>
    <row r="69" spans="1:8" s="4" customFormat="1" ht="14.25">
      <c r="A69" s="69" t="s">
        <v>166</v>
      </c>
      <c r="B69" s="70" t="s">
        <v>167</v>
      </c>
      <c r="C69" s="130">
        <f aca="true" t="shared" si="7" ref="C69:G70">C90+C111</f>
        <v>223</v>
      </c>
      <c r="D69" s="130" t="s">
        <v>147</v>
      </c>
      <c r="E69" s="130">
        <f t="shared" si="7"/>
        <v>12</v>
      </c>
      <c r="F69" s="130">
        <f t="shared" si="7"/>
        <v>0</v>
      </c>
      <c r="G69" s="130">
        <f t="shared" si="7"/>
        <v>211</v>
      </c>
      <c r="H69" s="130"/>
    </row>
    <row r="70" spans="1:8" s="4" customFormat="1" ht="14.25">
      <c r="A70" s="69" t="s">
        <v>168</v>
      </c>
      <c r="B70" s="70" t="s">
        <v>169</v>
      </c>
      <c r="C70" s="130">
        <f t="shared" si="7"/>
        <v>46</v>
      </c>
      <c r="D70" s="130" t="s">
        <v>147</v>
      </c>
      <c r="E70" s="130">
        <f t="shared" si="7"/>
        <v>42</v>
      </c>
      <c r="F70" s="130">
        <f t="shared" si="7"/>
        <v>0</v>
      </c>
      <c r="G70" s="130">
        <f t="shared" si="7"/>
        <v>4</v>
      </c>
      <c r="H70" s="130"/>
    </row>
    <row r="71" spans="1:8" s="4" customFormat="1" ht="15">
      <c r="A71" s="81" t="s">
        <v>170</v>
      </c>
      <c r="B71" s="68" t="s">
        <v>152</v>
      </c>
      <c r="C71" s="131">
        <f>+C72+C73+C77+C81</f>
        <v>12</v>
      </c>
      <c r="D71" s="130" t="s">
        <v>147</v>
      </c>
      <c r="E71" s="131">
        <f>+E72+E73+E77+E81</f>
        <v>12</v>
      </c>
      <c r="F71" s="131">
        <f>+F72+F73+F77+F81</f>
        <v>0</v>
      </c>
      <c r="G71" s="131">
        <f>+G72+G73+G77+G81</f>
        <v>0</v>
      </c>
      <c r="H71" s="131"/>
    </row>
    <row r="72" spans="1:8" s="4" customFormat="1" ht="12.75">
      <c r="A72" s="80" t="s">
        <v>171</v>
      </c>
      <c r="B72" s="72" t="s">
        <v>172</v>
      </c>
      <c r="C72" s="132">
        <f>C93</f>
        <v>1</v>
      </c>
      <c r="D72" s="130" t="s">
        <v>147</v>
      </c>
      <c r="E72" s="132">
        <f>E93</f>
        <v>1</v>
      </c>
      <c r="F72" s="132">
        <f>F93</f>
        <v>0</v>
      </c>
      <c r="G72" s="132">
        <f>G93</f>
        <v>0</v>
      </c>
      <c r="H72" s="132"/>
    </row>
    <row r="73" spans="1:8" s="167" customFormat="1" ht="12.75">
      <c r="A73" s="80" t="s">
        <v>173</v>
      </c>
      <c r="B73" s="72" t="s">
        <v>174</v>
      </c>
      <c r="C73" s="132">
        <f>+C74+C75+C76</f>
        <v>0</v>
      </c>
      <c r="D73" s="130" t="s">
        <v>147</v>
      </c>
      <c r="E73" s="132">
        <f>+E74+E75+E76</f>
        <v>0</v>
      </c>
      <c r="F73" s="132">
        <f>+F74+F75+F76</f>
        <v>0</v>
      </c>
      <c r="G73" s="132">
        <f>+G74+G75+G76</f>
        <v>0</v>
      </c>
      <c r="H73" s="132"/>
    </row>
    <row r="74" spans="1:8" s="167" customFormat="1" ht="12.75">
      <c r="A74" s="80" t="s">
        <v>175</v>
      </c>
      <c r="B74" s="72" t="s">
        <v>176</v>
      </c>
      <c r="C74" s="132">
        <f aca="true" t="shared" si="8" ref="C74:G76">C95</f>
        <v>0</v>
      </c>
      <c r="D74" s="130" t="s">
        <v>147</v>
      </c>
      <c r="E74" s="132">
        <f t="shared" si="8"/>
        <v>0</v>
      </c>
      <c r="F74" s="132">
        <f t="shared" si="8"/>
        <v>0</v>
      </c>
      <c r="G74" s="132">
        <f t="shared" si="8"/>
        <v>0</v>
      </c>
      <c r="H74" s="132"/>
    </row>
    <row r="75" spans="1:8" s="167" customFormat="1" ht="25.5">
      <c r="A75" s="80" t="s">
        <v>177</v>
      </c>
      <c r="B75" s="72" t="s">
        <v>178</v>
      </c>
      <c r="C75" s="132">
        <f t="shared" si="8"/>
        <v>0</v>
      </c>
      <c r="D75" s="130" t="s">
        <v>147</v>
      </c>
      <c r="E75" s="132">
        <f t="shared" si="8"/>
        <v>0</v>
      </c>
      <c r="F75" s="132">
        <f t="shared" si="8"/>
        <v>0</v>
      </c>
      <c r="G75" s="132">
        <f t="shared" si="8"/>
        <v>0</v>
      </c>
      <c r="H75" s="132"/>
    </row>
    <row r="76" spans="1:8" s="167" customFormat="1" ht="12.75">
      <c r="A76" s="80" t="s">
        <v>179</v>
      </c>
      <c r="B76" s="72" t="s">
        <v>180</v>
      </c>
      <c r="C76" s="132">
        <f t="shared" si="8"/>
        <v>0</v>
      </c>
      <c r="D76" s="130" t="s">
        <v>147</v>
      </c>
      <c r="E76" s="132">
        <f t="shared" si="8"/>
        <v>0</v>
      </c>
      <c r="F76" s="132">
        <f t="shared" si="8"/>
        <v>0</v>
      </c>
      <c r="G76" s="132">
        <f t="shared" si="8"/>
        <v>0</v>
      </c>
      <c r="H76" s="132"/>
    </row>
    <row r="77" spans="1:8" s="167" customFormat="1" ht="12.75">
      <c r="A77" s="80" t="s">
        <v>181</v>
      </c>
      <c r="B77" s="72" t="s">
        <v>182</v>
      </c>
      <c r="C77" s="132">
        <f>+C78+C79+C80</f>
        <v>7</v>
      </c>
      <c r="D77" s="130" t="s">
        <v>147</v>
      </c>
      <c r="E77" s="132">
        <f>+E78+E79+E80</f>
        <v>7</v>
      </c>
      <c r="F77" s="132">
        <f>+F78+F79+F80</f>
        <v>0</v>
      </c>
      <c r="G77" s="132">
        <f>+G78+G79+G80</f>
        <v>0</v>
      </c>
      <c r="H77" s="132"/>
    </row>
    <row r="78" spans="1:8" s="167" customFormat="1" ht="25.5">
      <c r="A78" s="80" t="s">
        <v>183</v>
      </c>
      <c r="B78" s="72" t="s">
        <v>184</v>
      </c>
      <c r="C78" s="132">
        <f aca="true" t="shared" si="9" ref="C78:G83">C99</f>
        <v>1</v>
      </c>
      <c r="D78" s="130" t="s">
        <v>147</v>
      </c>
      <c r="E78" s="132">
        <f t="shared" si="9"/>
        <v>1</v>
      </c>
      <c r="F78" s="132">
        <f t="shared" si="9"/>
        <v>0</v>
      </c>
      <c r="G78" s="132">
        <f t="shared" si="9"/>
        <v>0</v>
      </c>
      <c r="H78" s="132"/>
    </row>
    <row r="79" spans="1:8" s="167" customFormat="1" ht="25.5">
      <c r="A79" s="80" t="s">
        <v>185</v>
      </c>
      <c r="B79" s="72" t="s">
        <v>186</v>
      </c>
      <c r="C79" s="132">
        <f t="shared" si="9"/>
        <v>6</v>
      </c>
      <c r="D79" s="130" t="s">
        <v>147</v>
      </c>
      <c r="E79" s="132">
        <f t="shared" si="9"/>
        <v>6</v>
      </c>
      <c r="F79" s="132">
        <f t="shared" si="9"/>
        <v>0</v>
      </c>
      <c r="G79" s="132">
        <f t="shared" si="9"/>
        <v>0</v>
      </c>
      <c r="H79" s="132"/>
    </row>
    <row r="80" spans="1:8" s="167" customFormat="1" ht="12.75">
      <c r="A80" s="80" t="s">
        <v>187</v>
      </c>
      <c r="B80" s="72" t="s">
        <v>188</v>
      </c>
      <c r="C80" s="132">
        <f t="shared" si="9"/>
        <v>0</v>
      </c>
      <c r="D80" s="130" t="s">
        <v>147</v>
      </c>
      <c r="E80" s="132">
        <f t="shared" si="9"/>
        <v>0</v>
      </c>
      <c r="F80" s="132">
        <f t="shared" si="9"/>
        <v>0</v>
      </c>
      <c r="G80" s="132">
        <f t="shared" si="9"/>
        <v>0</v>
      </c>
      <c r="H80" s="132"/>
    </row>
    <row r="81" spans="1:8" s="4" customFormat="1" ht="12.75">
      <c r="A81" s="80" t="s">
        <v>189</v>
      </c>
      <c r="B81" s="72" t="s">
        <v>190</v>
      </c>
      <c r="C81" s="132">
        <f t="shared" si="9"/>
        <v>4</v>
      </c>
      <c r="D81" s="130" t="s">
        <v>147</v>
      </c>
      <c r="E81" s="132">
        <f t="shared" si="9"/>
        <v>4</v>
      </c>
      <c r="F81" s="132">
        <f t="shared" si="9"/>
        <v>0</v>
      </c>
      <c r="G81" s="132">
        <f t="shared" si="9"/>
        <v>0</v>
      </c>
      <c r="H81" s="132"/>
    </row>
    <row r="82" spans="1:8" s="4" customFormat="1" ht="12.75">
      <c r="A82" s="71" t="s">
        <v>192</v>
      </c>
      <c r="B82" s="72" t="s">
        <v>193</v>
      </c>
      <c r="C82" s="132">
        <f t="shared" si="9"/>
        <v>21</v>
      </c>
      <c r="D82" s="130" t="s">
        <v>147</v>
      </c>
      <c r="E82" s="132">
        <f t="shared" si="9"/>
        <v>21</v>
      </c>
      <c r="F82" s="132">
        <f t="shared" si="9"/>
        <v>0</v>
      </c>
      <c r="G82" s="132">
        <f t="shared" si="9"/>
        <v>0</v>
      </c>
      <c r="H82" s="132"/>
    </row>
    <row r="83" spans="1:8" ht="12.75">
      <c r="A83" s="71" t="s">
        <v>13</v>
      </c>
      <c r="B83" s="72" t="s">
        <v>227</v>
      </c>
      <c r="C83" s="132">
        <f t="shared" si="9"/>
        <v>21</v>
      </c>
      <c r="D83" s="130" t="s">
        <v>147</v>
      </c>
      <c r="E83" s="132">
        <f t="shared" si="9"/>
        <v>4</v>
      </c>
      <c r="F83" s="132">
        <f t="shared" si="9"/>
        <v>0</v>
      </c>
      <c r="G83" s="132">
        <f t="shared" si="9"/>
        <v>17</v>
      </c>
      <c r="H83" s="132"/>
    </row>
    <row r="84" spans="1:8" s="4" customFormat="1" ht="12.75">
      <c r="A84" s="26"/>
      <c r="B84" s="13"/>
      <c r="C84" s="103"/>
      <c r="D84" s="105" t="s">
        <v>147</v>
      </c>
      <c r="E84" s="103"/>
      <c r="F84" s="103"/>
      <c r="G84" s="103"/>
      <c r="H84" s="127"/>
    </row>
    <row r="85" spans="1:8" s="167" customFormat="1" ht="12.75">
      <c r="A85" s="35"/>
      <c r="B85" s="13"/>
      <c r="C85" s="103"/>
      <c r="D85" s="105" t="s">
        <v>147</v>
      </c>
      <c r="E85" s="103"/>
      <c r="F85" s="103"/>
      <c r="G85" s="103"/>
      <c r="H85" s="127"/>
    </row>
    <row r="86" spans="1:8" s="167" customFormat="1" ht="31.5">
      <c r="A86" s="96" t="s">
        <v>14</v>
      </c>
      <c r="B86" s="91"/>
      <c r="C86" s="103"/>
      <c r="D86" s="105" t="s">
        <v>147</v>
      </c>
      <c r="E86" s="103"/>
      <c r="F86" s="103"/>
      <c r="G86" s="103"/>
      <c r="H86" s="127"/>
    </row>
    <row r="87" spans="1:8" s="167" customFormat="1" ht="12.75">
      <c r="A87" s="93"/>
      <c r="B87" s="91"/>
      <c r="C87" s="103"/>
      <c r="D87" s="105" t="s">
        <v>147</v>
      </c>
      <c r="E87" s="103"/>
      <c r="F87" s="103"/>
      <c r="G87" s="103"/>
      <c r="H87" s="127"/>
    </row>
    <row r="88" spans="1:8" s="4" customFormat="1" ht="15">
      <c r="A88" s="98" t="s">
        <v>12</v>
      </c>
      <c r="B88" s="87"/>
      <c r="C88" s="103"/>
      <c r="D88" s="105" t="s">
        <v>147</v>
      </c>
      <c r="E88" s="103"/>
      <c r="F88" s="103"/>
      <c r="G88" s="103"/>
      <c r="H88" s="127"/>
    </row>
    <row r="89" spans="1:8" s="4" customFormat="1" ht="15">
      <c r="A89" s="98" t="s">
        <v>164</v>
      </c>
      <c r="B89" s="87" t="s">
        <v>151</v>
      </c>
      <c r="C89" s="133">
        <f>C90+C91</f>
        <v>269</v>
      </c>
      <c r="D89" s="134" t="s">
        <v>147</v>
      </c>
      <c r="E89" s="133">
        <f>E90+E91</f>
        <v>54</v>
      </c>
      <c r="F89" s="133">
        <f>F90+F91</f>
        <v>0</v>
      </c>
      <c r="G89" s="133">
        <f>G90+G91</f>
        <v>215</v>
      </c>
      <c r="H89" s="133"/>
    </row>
    <row r="90" spans="1:8" s="4" customFormat="1" ht="12.75">
      <c r="A90" s="90" t="s">
        <v>166</v>
      </c>
      <c r="B90" s="91" t="s">
        <v>167</v>
      </c>
      <c r="C90" s="134">
        <f aca="true" t="shared" si="10" ref="C90:G91">C120+C128+C147+C156+C163</f>
        <v>223</v>
      </c>
      <c r="D90" s="134" t="s">
        <v>147</v>
      </c>
      <c r="E90" s="134">
        <f t="shared" si="10"/>
        <v>12</v>
      </c>
      <c r="F90" s="134">
        <f t="shared" si="10"/>
        <v>0</v>
      </c>
      <c r="G90" s="134">
        <f t="shared" si="10"/>
        <v>211</v>
      </c>
      <c r="H90" s="134"/>
    </row>
    <row r="91" spans="1:8" s="4" customFormat="1" ht="12.75">
      <c r="A91" s="92" t="s">
        <v>168</v>
      </c>
      <c r="B91" s="85" t="s">
        <v>169</v>
      </c>
      <c r="C91" s="134">
        <f t="shared" si="10"/>
        <v>46</v>
      </c>
      <c r="D91" s="134" t="s">
        <v>147</v>
      </c>
      <c r="E91" s="134">
        <f t="shared" si="10"/>
        <v>42</v>
      </c>
      <c r="F91" s="134">
        <f t="shared" si="10"/>
        <v>0</v>
      </c>
      <c r="G91" s="134">
        <f t="shared" si="10"/>
        <v>4</v>
      </c>
      <c r="H91" s="134"/>
    </row>
    <row r="92" spans="1:8" s="4" customFormat="1" ht="15">
      <c r="A92" s="98" t="s">
        <v>170</v>
      </c>
      <c r="B92" s="87" t="s">
        <v>152</v>
      </c>
      <c r="C92" s="131">
        <f>+C93+C94+C98+C102</f>
        <v>12</v>
      </c>
      <c r="D92" s="134" t="s">
        <v>147</v>
      </c>
      <c r="E92" s="131">
        <f>+E93+E94+E98+E102</f>
        <v>12</v>
      </c>
      <c r="F92" s="131">
        <f>+F93+F94+F98+F102</f>
        <v>0</v>
      </c>
      <c r="G92" s="131">
        <f>+G93+G94+G98+G102</f>
        <v>0</v>
      </c>
      <c r="H92" s="131"/>
    </row>
    <row r="93" spans="1:8" s="4" customFormat="1" ht="12.75">
      <c r="A93" s="93" t="s">
        <v>171</v>
      </c>
      <c r="B93" s="91" t="s">
        <v>172</v>
      </c>
      <c r="C93" s="134">
        <f>C131</f>
        <v>1</v>
      </c>
      <c r="D93" s="134" t="s">
        <v>147</v>
      </c>
      <c r="E93" s="134">
        <f>E131</f>
        <v>1</v>
      </c>
      <c r="F93" s="134">
        <f>F131</f>
        <v>0</v>
      </c>
      <c r="G93" s="134">
        <f>G131</f>
        <v>0</v>
      </c>
      <c r="H93" s="134"/>
    </row>
    <row r="94" spans="1:8" s="4" customFormat="1" ht="12.75">
      <c r="A94" s="93" t="s">
        <v>173</v>
      </c>
      <c r="B94" s="91" t="s">
        <v>174</v>
      </c>
      <c r="C94" s="144">
        <f>+C95+C96+C97</f>
        <v>0</v>
      </c>
      <c r="D94" s="134" t="s">
        <v>147</v>
      </c>
      <c r="E94" s="144">
        <f>+E95+E96+E97</f>
        <v>0</v>
      </c>
      <c r="F94" s="144">
        <f>+F95+F96+F97</f>
        <v>0</v>
      </c>
      <c r="G94" s="144">
        <f>+G95+G96+G97</f>
        <v>0</v>
      </c>
      <c r="H94" s="144"/>
    </row>
    <row r="95" spans="1:8" s="4" customFormat="1" ht="12.75">
      <c r="A95" s="93" t="s">
        <v>175</v>
      </c>
      <c r="B95" s="91" t="s">
        <v>176</v>
      </c>
      <c r="C95" s="134">
        <f aca="true" t="shared" si="11" ref="C95:G97">C133</f>
        <v>0</v>
      </c>
      <c r="D95" s="134" t="s">
        <v>147</v>
      </c>
      <c r="E95" s="134">
        <f t="shared" si="11"/>
        <v>0</v>
      </c>
      <c r="F95" s="134">
        <f t="shared" si="11"/>
        <v>0</v>
      </c>
      <c r="G95" s="134">
        <f t="shared" si="11"/>
        <v>0</v>
      </c>
      <c r="H95" s="134"/>
    </row>
    <row r="96" spans="1:8" s="4" customFormat="1" ht="25.5">
      <c r="A96" s="93" t="s">
        <v>177</v>
      </c>
      <c r="B96" s="91" t="s">
        <v>178</v>
      </c>
      <c r="C96" s="134">
        <f t="shared" si="11"/>
        <v>0</v>
      </c>
      <c r="D96" s="134" t="s">
        <v>147</v>
      </c>
      <c r="E96" s="134">
        <f t="shared" si="11"/>
        <v>0</v>
      </c>
      <c r="F96" s="134">
        <f t="shared" si="11"/>
        <v>0</v>
      </c>
      <c r="G96" s="134">
        <f t="shared" si="11"/>
        <v>0</v>
      </c>
      <c r="H96" s="134"/>
    </row>
    <row r="97" spans="1:8" s="4" customFormat="1" ht="12.75">
      <c r="A97" s="93" t="s">
        <v>179</v>
      </c>
      <c r="B97" s="91" t="s">
        <v>180</v>
      </c>
      <c r="C97" s="134">
        <f t="shared" si="11"/>
        <v>0</v>
      </c>
      <c r="D97" s="134" t="s">
        <v>147</v>
      </c>
      <c r="E97" s="134">
        <f t="shared" si="11"/>
        <v>0</v>
      </c>
      <c r="F97" s="134">
        <f t="shared" si="11"/>
        <v>0</v>
      </c>
      <c r="G97" s="134">
        <f t="shared" si="11"/>
        <v>0</v>
      </c>
      <c r="H97" s="134"/>
    </row>
    <row r="98" spans="1:8" s="4" customFormat="1" ht="12.75">
      <c r="A98" s="93" t="s">
        <v>181</v>
      </c>
      <c r="B98" s="91" t="s">
        <v>182</v>
      </c>
      <c r="C98" s="134">
        <f>+C99+C100+C101</f>
        <v>7</v>
      </c>
      <c r="D98" s="134" t="s">
        <v>147</v>
      </c>
      <c r="E98" s="134">
        <f>+E99+E100+E101</f>
        <v>7</v>
      </c>
      <c r="F98" s="134">
        <f>+F99+F100+F101</f>
        <v>0</v>
      </c>
      <c r="G98" s="134">
        <f>+G99+G100+G101</f>
        <v>0</v>
      </c>
      <c r="H98" s="134"/>
    </row>
    <row r="99" spans="1:8" s="4" customFormat="1" ht="25.5">
      <c r="A99" s="93" t="s">
        <v>183</v>
      </c>
      <c r="B99" s="91" t="s">
        <v>184</v>
      </c>
      <c r="C99" s="134">
        <f aca="true" t="shared" si="12" ref="C99:G102">C137</f>
        <v>1</v>
      </c>
      <c r="D99" s="134" t="s">
        <v>147</v>
      </c>
      <c r="E99" s="134">
        <f t="shared" si="12"/>
        <v>1</v>
      </c>
      <c r="F99" s="134">
        <f t="shared" si="12"/>
        <v>0</v>
      </c>
      <c r="G99" s="134">
        <f t="shared" si="12"/>
        <v>0</v>
      </c>
      <c r="H99" s="134"/>
    </row>
    <row r="100" spans="1:8" s="4" customFormat="1" ht="25.5">
      <c r="A100" s="93" t="s">
        <v>185</v>
      </c>
      <c r="B100" s="91" t="s">
        <v>186</v>
      </c>
      <c r="C100" s="134">
        <f t="shared" si="12"/>
        <v>6</v>
      </c>
      <c r="D100" s="134" t="s">
        <v>147</v>
      </c>
      <c r="E100" s="134">
        <f t="shared" si="12"/>
        <v>6</v>
      </c>
      <c r="F100" s="134">
        <f t="shared" si="12"/>
        <v>0</v>
      </c>
      <c r="G100" s="134">
        <f t="shared" si="12"/>
        <v>0</v>
      </c>
      <c r="H100" s="134"/>
    </row>
    <row r="101" spans="1:8" s="4" customFormat="1" ht="12.75">
      <c r="A101" s="93" t="s">
        <v>187</v>
      </c>
      <c r="B101" s="91" t="s">
        <v>188</v>
      </c>
      <c r="C101" s="134">
        <f t="shared" si="12"/>
        <v>0</v>
      </c>
      <c r="D101" s="134" t="s">
        <v>147</v>
      </c>
      <c r="E101" s="134">
        <f t="shared" si="12"/>
        <v>0</v>
      </c>
      <c r="F101" s="134">
        <f t="shared" si="12"/>
        <v>0</v>
      </c>
      <c r="G101" s="134">
        <f t="shared" si="12"/>
        <v>0</v>
      </c>
      <c r="H101" s="134"/>
    </row>
    <row r="102" spans="1:8" s="4" customFormat="1" ht="12.75">
      <c r="A102" s="93" t="s">
        <v>189</v>
      </c>
      <c r="B102" s="91" t="s">
        <v>190</v>
      </c>
      <c r="C102" s="134">
        <f t="shared" si="12"/>
        <v>4</v>
      </c>
      <c r="D102" s="134" t="s">
        <v>147</v>
      </c>
      <c r="E102" s="134">
        <f t="shared" si="12"/>
        <v>4</v>
      </c>
      <c r="F102" s="134">
        <f t="shared" si="12"/>
        <v>0</v>
      </c>
      <c r="G102" s="134">
        <f t="shared" si="12"/>
        <v>0</v>
      </c>
      <c r="H102" s="134"/>
    </row>
    <row r="103" spans="1:8" s="4" customFormat="1" ht="12.75">
      <c r="A103" s="90" t="s">
        <v>192</v>
      </c>
      <c r="B103" s="91" t="s">
        <v>193</v>
      </c>
      <c r="C103" s="134">
        <f>C149</f>
        <v>21</v>
      </c>
      <c r="D103" s="134" t="s">
        <v>147</v>
      </c>
      <c r="E103" s="134">
        <f>E149</f>
        <v>21</v>
      </c>
      <c r="F103" s="134">
        <f>F149</f>
        <v>0</v>
      </c>
      <c r="G103" s="134">
        <f>G149</f>
        <v>0</v>
      </c>
      <c r="H103" s="134"/>
    </row>
    <row r="104" spans="1:8" s="4" customFormat="1" ht="12.75">
      <c r="A104" s="90" t="s">
        <v>13</v>
      </c>
      <c r="B104" s="91" t="s">
        <v>227</v>
      </c>
      <c r="C104" s="134">
        <f>C141+C150</f>
        <v>21</v>
      </c>
      <c r="D104" s="134" t="s">
        <v>147</v>
      </c>
      <c r="E104" s="134">
        <f>E141+E150</f>
        <v>4</v>
      </c>
      <c r="F104" s="134">
        <f>F141+F150</f>
        <v>0</v>
      </c>
      <c r="G104" s="134">
        <f>G141+G150</f>
        <v>17</v>
      </c>
      <c r="H104" s="134"/>
    </row>
    <row r="105" spans="1:8" s="4" customFormat="1" ht="12.75">
      <c r="A105" s="90"/>
      <c r="B105" s="91"/>
      <c r="C105" s="168"/>
      <c r="D105" s="145" t="s">
        <v>147</v>
      </c>
      <c r="E105" s="168"/>
      <c r="F105" s="168"/>
      <c r="G105" s="168"/>
      <c r="H105" s="134"/>
    </row>
    <row r="106" spans="1:8" s="4" customFormat="1" ht="12.75">
      <c r="A106" s="90"/>
      <c r="B106" s="91"/>
      <c r="C106" s="168"/>
      <c r="D106" s="145" t="s">
        <v>147</v>
      </c>
      <c r="E106" s="168"/>
      <c r="F106" s="168"/>
      <c r="G106" s="168"/>
      <c r="H106" s="134"/>
    </row>
    <row r="107" spans="1:8" s="4" customFormat="1" ht="15.75">
      <c r="A107" s="96" t="s">
        <v>15</v>
      </c>
      <c r="B107" s="91"/>
      <c r="C107" s="168"/>
      <c r="D107" s="145" t="s">
        <v>147</v>
      </c>
      <c r="E107" s="168"/>
      <c r="F107" s="168"/>
      <c r="G107" s="168"/>
      <c r="H107" s="134"/>
    </row>
    <row r="108" spans="1:8" s="4" customFormat="1" ht="12.75">
      <c r="A108" s="90"/>
      <c r="B108" s="91"/>
      <c r="C108" s="168"/>
      <c r="D108" s="145" t="s">
        <v>147</v>
      </c>
      <c r="E108" s="168"/>
      <c r="F108" s="168"/>
      <c r="G108" s="168"/>
      <c r="H108" s="134"/>
    </row>
    <row r="109" spans="1:8" s="4" customFormat="1" ht="15">
      <c r="A109" s="98" t="s">
        <v>12</v>
      </c>
      <c r="B109" s="87"/>
      <c r="C109" s="168"/>
      <c r="D109" s="145" t="s">
        <v>147</v>
      </c>
      <c r="E109" s="168"/>
      <c r="F109" s="168"/>
      <c r="G109" s="168"/>
      <c r="H109" s="134"/>
    </row>
    <row r="110" spans="1:8" s="4" customFormat="1" ht="15">
      <c r="A110" s="98" t="s">
        <v>164</v>
      </c>
      <c r="B110" s="87" t="s">
        <v>151</v>
      </c>
      <c r="C110" s="133">
        <f>C111+C112</f>
        <v>0</v>
      </c>
      <c r="D110" s="134" t="s">
        <v>147</v>
      </c>
      <c r="E110" s="133">
        <f>E111+E112</f>
        <v>0</v>
      </c>
      <c r="F110" s="133">
        <f>F111+F112</f>
        <v>0</v>
      </c>
      <c r="G110" s="133">
        <f>G111+G112</f>
        <v>0</v>
      </c>
      <c r="H110" s="133"/>
    </row>
    <row r="111" spans="1:8" s="4" customFormat="1" ht="14.25">
      <c r="A111" s="88" t="s">
        <v>166</v>
      </c>
      <c r="B111" s="89" t="s">
        <v>167</v>
      </c>
      <c r="C111" s="134">
        <f aca="true" t="shared" si="13" ref="C111:G112">C172</f>
        <v>0</v>
      </c>
      <c r="D111" s="134" t="s">
        <v>147</v>
      </c>
      <c r="E111" s="134">
        <f t="shared" si="13"/>
        <v>0</v>
      </c>
      <c r="F111" s="134">
        <f t="shared" si="13"/>
        <v>0</v>
      </c>
      <c r="G111" s="134">
        <f t="shared" si="13"/>
        <v>0</v>
      </c>
      <c r="H111" s="134"/>
    </row>
    <row r="112" spans="1:8" s="4" customFormat="1" ht="14.25">
      <c r="A112" s="88" t="s">
        <v>168</v>
      </c>
      <c r="B112" s="89" t="s">
        <v>169</v>
      </c>
      <c r="C112" s="134">
        <f t="shared" si="13"/>
        <v>0</v>
      </c>
      <c r="D112" s="134" t="s">
        <v>147</v>
      </c>
      <c r="E112" s="134">
        <f t="shared" si="13"/>
        <v>0</v>
      </c>
      <c r="F112" s="134">
        <f t="shared" si="13"/>
        <v>0</v>
      </c>
      <c r="G112" s="134">
        <f t="shared" si="13"/>
        <v>0</v>
      </c>
      <c r="H112" s="134"/>
    </row>
    <row r="113" spans="1:8" s="4" customFormat="1" ht="12.75">
      <c r="A113" s="26"/>
      <c r="B113" s="13"/>
      <c r="C113" s="103"/>
      <c r="D113" s="145" t="s">
        <v>147</v>
      </c>
      <c r="E113" s="103"/>
      <c r="F113" s="103"/>
      <c r="G113" s="103"/>
      <c r="H113" s="127"/>
    </row>
    <row r="114" spans="1:8" s="4" customFormat="1" ht="31.5">
      <c r="A114" s="83" t="s">
        <v>16</v>
      </c>
      <c r="B114" s="31" t="s">
        <v>147</v>
      </c>
      <c r="C114" s="103"/>
      <c r="D114" s="145" t="s">
        <v>147</v>
      </c>
      <c r="E114" s="103"/>
      <c r="F114" s="103"/>
      <c r="G114" s="103"/>
      <c r="H114" s="127"/>
    </row>
    <row r="115" spans="1:8" s="4" customFormat="1" ht="15">
      <c r="A115" s="10"/>
      <c r="B115" s="31"/>
      <c r="C115" s="103"/>
      <c r="D115" s="145" t="s">
        <v>147</v>
      </c>
      <c r="E115" s="103"/>
      <c r="F115" s="103"/>
      <c r="G115" s="103"/>
      <c r="H115" s="127"/>
    </row>
    <row r="116" spans="1:8" s="4" customFormat="1" ht="30">
      <c r="A116" s="10" t="s">
        <v>17</v>
      </c>
      <c r="B116" s="13"/>
      <c r="C116" s="103"/>
      <c r="D116" s="145" t="s">
        <v>147</v>
      </c>
      <c r="E116" s="103"/>
      <c r="F116" s="103"/>
      <c r="G116" s="103"/>
      <c r="H116" s="127"/>
    </row>
    <row r="117" spans="1:8" s="4" customFormat="1" ht="12.75">
      <c r="A117" s="12"/>
      <c r="B117" s="31"/>
      <c r="C117" s="103"/>
      <c r="D117" s="145" t="s">
        <v>147</v>
      </c>
      <c r="E117" s="103"/>
      <c r="F117" s="103"/>
      <c r="G117" s="103"/>
      <c r="H117" s="127"/>
    </row>
    <row r="118" spans="1:8" s="167" customFormat="1" ht="15">
      <c r="A118" s="14" t="s">
        <v>12</v>
      </c>
      <c r="B118" s="11"/>
      <c r="C118" s="103"/>
      <c r="D118" s="145" t="s">
        <v>147</v>
      </c>
      <c r="E118" s="103"/>
      <c r="F118" s="103"/>
      <c r="G118" s="103"/>
      <c r="H118" s="127"/>
    </row>
    <row r="119" spans="1:8" s="167" customFormat="1" ht="15">
      <c r="A119" s="14" t="s">
        <v>164</v>
      </c>
      <c r="B119" s="11" t="s">
        <v>151</v>
      </c>
      <c r="C119" s="133">
        <f>C120+C121</f>
        <v>0</v>
      </c>
      <c r="D119" s="134" t="s">
        <v>147</v>
      </c>
      <c r="E119" s="133">
        <f>E120+E121</f>
        <v>0</v>
      </c>
      <c r="F119" s="133">
        <f>F120+F121</f>
        <v>0</v>
      </c>
      <c r="G119" s="133">
        <f>G120+G121</f>
        <v>0</v>
      </c>
      <c r="H119" s="133"/>
    </row>
    <row r="120" spans="1:8" s="167" customFormat="1" ht="14.25">
      <c r="A120" s="15" t="s">
        <v>166</v>
      </c>
      <c r="B120" s="9" t="s">
        <v>167</v>
      </c>
      <c r="C120" s="105">
        <f>+E120+F120+G120</f>
        <v>0</v>
      </c>
      <c r="D120" s="145" t="s">
        <v>147</v>
      </c>
      <c r="E120" s="116"/>
      <c r="F120" s="116"/>
      <c r="G120" s="116"/>
      <c r="H120" s="134"/>
    </row>
    <row r="121" spans="1:8" s="167" customFormat="1" ht="14.25">
      <c r="A121" s="15" t="s">
        <v>168</v>
      </c>
      <c r="B121" s="9" t="s">
        <v>169</v>
      </c>
      <c r="C121" s="105">
        <f>+E121+F121+G121</f>
        <v>0</v>
      </c>
      <c r="D121" s="145" t="s">
        <v>147</v>
      </c>
      <c r="E121" s="116"/>
      <c r="F121" s="116"/>
      <c r="G121" s="116"/>
      <c r="H121" s="134"/>
    </row>
    <row r="122" spans="1:8" s="167" customFormat="1" ht="14.25">
      <c r="A122" s="15"/>
      <c r="B122" s="9"/>
      <c r="C122" s="103"/>
      <c r="D122" s="145" t="s">
        <v>147</v>
      </c>
      <c r="E122" s="103"/>
      <c r="F122" s="103"/>
      <c r="G122" s="103"/>
      <c r="H122" s="127"/>
    </row>
    <row r="123" spans="1:8" s="4" customFormat="1" ht="15">
      <c r="A123" s="10" t="s">
        <v>18</v>
      </c>
      <c r="B123" s="13"/>
      <c r="C123" s="103"/>
      <c r="D123" s="145" t="s">
        <v>147</v>
      </c>
      <c r="E123" s="103"/>
      <c r="F123" s="103"/>
      <c r="G123" s="103"/>
      <c r="H123" s="127"/>
    </row>
    <row r="124" spans="1:8" s="4" customFormat="1" ht="12.75">
      <c r="A124" s="26"/>
      <c r="B124" s="13"/>
      <c r="C124" s="103"/>
      <c r="D124" s="145" t="s">
        <v>147</v>
      </c>
      <c r="E124" s="103"/>
      <c r="F124" s="103"/>
      <c r="G124" s="103"/>
      <c r="H124" s="127"/>
    </row>
    <row r="125" spans="1:8" s="4" customFormat="1" ht="12.75">
      <c r="A125" s="26"/>
      <c r="B125" s="13"/>
      <c r="C125" s="103"/>
      <c r="D125" s="145" t="s">
        <v>147</v>
      </c>
      <c r="E125" s="103"/>
      <c r="F125" s="103"/>
      <c r="G125" s="103"/>
      <c r="H125" s="127"/>
    </row>
    <row r="126" spans="1:8" s="4" customFormat="1" ht="15">
      <c r="A126" s="10" t="s">
        <v>12</v>
      </c>
      <c r="B126" s="11"/>
      <c r="C126" s="103"/>
      <c r="D126" s="145" t="s">
        <v>147</v>
      </c>
      <c r="E126" s="103"/>
      <c r="F126" s="103"/>
      <c r="G126" s="103"/>
      <c r="H126" s="127"/>
    </row>
    <row r="127" spans="1:8" s="4" customFormat="1" ht="15" customHeight="1">
      <c r="A127" s="14" t="s">
        <v>164</v>
      </c>
      <c r="B127" s="11" t="s">
        <v>151</v>
      </c>
      <c r="C127" s="133">
        <f>C128+C129</f>
        <v>269</v>
      </c>
      <c r="D127" s="134" t="s">
        <v>147</v>
      </c>
      <c r="E127" s="133">
        <f>E128+E129</f>
        <v>54</v>
      </c>
      <c r="F127" s="133">
        <f>F128+F129</f>
        <v>0</v>
      </c>
      <c r="G127" s="133">
        <f>G128+G129</f>
        <v>215</v>
      </c>
      <c r="H127" s="133"/>
    </row>
    <row r="128" spans="1:8" s="4" customFormat="1" ht="13.5" customHeight="1">
      <c r="A128" s="15" t="s">
        <v>166</v>
      </c>
      <c r="B128" s="9" t="s">
        <v>167</v>
      </c>
      <c r="C128" s="105">
        <f>+E128+F128+G128</f>
        <v>223</v>
      </c>
      <c r="D128" s="145" t="s">
        <v>147</v>
      </c>
      <c r="E128" s="116">
        <v>12</v>
      </c>
      <c r="F128" s="116"/>
      <c r="G128" s="116">
        <v>211</v>
      </c>
      <c r="H128" s="134"/>
    </row>
    <row r="129" spans="1:8" s="4" customFormat="1" ht="14.25" customHeight="1">
      <c r="A129" s="15" t="s">
        <v>168</v>
      </c>
      <c r="B129" s="9" t="s">
        <v>169</v>
      </c>
      <c r="C129" s="105">
        <f>+E129+F129+G129</f>
        <v>46</v>
      </c>
      <c r="D129" s="145" t="s">
        <v>147</v>
      </c>
      <c r="E129" s="116">
        <v>42</v>
      </c>
      <c r="F129" s="116"/>
      <c r="G129" s="116">
        <v>4</v>
      </c>
      <c r="H129" s="134"/>
    </row>
    <row r="130" spans="1:8" s="4" customFormat="1" ht="14.25" customHeight="1">
      <c r="A130" s="14" t="s">
        <v>170</v>
      </c>
      <c r="B130" s="11" t="s">
        <v>152</v>
      </c>
      <c r="C130" s="131">
        <f>+C131+C132+C136+C140</f>
        <v>12</v>
      </c>
      <c r="D130" s="134" t="s">
        <v>147</v>
      </c>
      <c r="E130" s="131">
        <f>+E131+E132+E136+E140</f>
        <v>12</v>
      </c>
      <c r="F130" s="131">
        <f>+F131+F132+F136+F140</f>
        <v>0</v>
      </c>
      <c r="G130" s="131">
        <f>+G131+G132+G136+G140</f>
        <v>0</v>
      </c>
      <c r="H130" s="131"/>
    </row>
    <row r="131" spans="1:8" s="4" customFormat="1" ht="14.25" customHeight="1">
      <c r="A131" s="35" t="s">
        <v>171</v>
      </c>
      <c r="B131" s="13" t="s">
        <v>172</v>
      </c>
      <c r="C131" s="105">
        <f>+E131+F131+G131</f>
        <v>1</v>
      </c>
      <c r="D131" s="145" t="s">
        <v>147</v>
      </c>
      <c r="E131" s="116">
        <v>1</v>
      </c>
      <c r="F131" s="116"/>
      <c r="G131" s="116"/>
      <c r="H131" s="134"/>
    </row>
    <row r="132" spans="1:8" s="167" customFormat="1" ht="12.75">
      <c r="A132" s="35" t="s">
        <v>173</v>
      </c>
      <c r="B132" s="13" t="s">
        <v>174</v>
      </c>
      <c r="C132" s="144">
        <f>+C133+C134+C135</f>
        <v>0</v>
      </c>
      <c r="D132" s="134" t="s">
        <v>147</v>
      </c>
      <c r="E132" s="144">
        <f>+E133+E134+E135</f>
        <v>0</v>
      </c>
      <c r="F132" s="144">
        <f>+F133+F134+F135</f>
        <v>0</v>
      </c>
      <c r="G132" s="144">
        <f>+G133+G134+G135</f>
        <v>0</v>
      </c>
      <c r="H132" s="144"/>
    </row>
    <row r="133" spans="1:8" s="167" customFormat="1" ht="12.75">
      <c r="A133" s="35" t="s">
        <v>175</v>
      </c>
      <c r="B133" s="13" t="s">
        <v>176</v>
      </c>
      <c r="C133" s="105">
        <f>+E133+F133+G133</f>
        <v>0</v>
      </c>
      <c r="D133" s="145" t="s">
        <v>147</v>
      </c>
      <c r="E133" s="116"/>
      <c r="F133" s="116"/>
      <c r="G133" s="116"/>
      <c r="H133" s="134"/>
    </row>
    <row r="134" spans="1:8" s="167" customFormat="1" ht="25.5">
      <c r="A134" s="35" t="s">
        <v>177</v>
      </c>
      <c r="B134" s="13" t="s">
        <v>178</v>
      </c>
      <c r="C134" s="105">
        <f aca="true" t="shared" si="14" ref="C134:C141">+E134+F134+G134</f>
        <v>0</v>
      </c>
      <c r="D134" s="145" t="s">
        <v>147</v>
      </c>
      <c r="E134" s="116"/>
      <c r="F134" s="116"/>
      <c r="G134" s="116"/>
      <c r="H134" s="134"/>
    </row>
    <row r="135" spans="1:8" s="167" customFormat="1" ht="12.75">
      <c r="A135" s="35" t="s">
        <v>179</v>
      </c>
      <c r="B135" s="13" t="s">
        <v>180</v>
      </c>
      <c r="C135" s="105">
        <f t="shared" si="14"/>
        <v>0</v>
      </c>
      <c r="D135" s="145" t="s">
        <v>147</v>
      </c>
      <c r="E135" s="116"/>
      <c r="F135" s="116"/>
      <c r="G135" s="116"/>
      <c r="H135" s="134"/>
    </row>
    <row r="136" spans="1:8" s="167" customFormat="1" ht="12.75">
      <c r="A136" s="35" t="s">
        <v>181</v>
      </c>
      <c r="B136" s="13" t="s">
        <v>182</v>
      </c>
      <c r="C136" s="134">
        <f>+C137+C138+C139</f>
        <v>7</v>
      </c>
      <c r="D136" s="134" t="s">
        <v>147</v>
      </c>
      <c r="E136" s="134">
        <f>+E137+E138+E139</f>
        <v>7</v>
      </c>
      <c r="F136" s="134">
        <f>+F137+F138+F139</f>
        <v>0</v>
      </c>
      <c r="G136" s="134">
        <f>+G137+G138+G139</f>
        <v>0</v>
      </c>
      <c r="H136" s="134"/>
    </row>
    <row r="137" spans="1:8" s="167" customFormat="1" ht="25.5">
      <c r="A137" s="35" t="s">
        <v>183</v>
      </c>
      <c r="B137" s="13" t="s">
        <v>184</v>
      </c>
      <c r="C137" s="105">
        <f t="shared" si="14"/>
        <v>1</v>
      </c>
      <c r="D137" s="145" t="s">
        <v>147</v>
      </c>
      <c r="E137" s="116">
        <v>1</v>
      </c>
      <c r="F137" s="116"/>
      <c r="G137" s="116"/>
      <c r="H137" s="134"/>
    </row>
    <row r="138" spans="1:8" s="167" customFormat="1" ht="25.5">
      <c r="A138" s="35" t="s">
        <v>185</v>
      </c>
      <c r="B138" s="13" t="s">
        <v>186</v>
      </c>
      <c r="C138" s="105">
        <f t="shared" si="14"/>
        <v>6</v>
      </c>
      <c r="D138" s="145" t="s">
        <v>147</v>
      </c>
      <c r="E138" s="116">
        <v>6</v>
      </c>
      <c r="F138" s="116"/>
      <c r="G138" s="116"/>
      <c r="H138" s="134"/>
    </row>
    <row r="139" spans="1:8" s="167" customFormat="1" ht="12.75">
      <c r="A139" s="35" t="s">
        <v>187</v>
      </c>
      <c r="B139" s="13" t="s">
        <v>188</v>
      </c>
      <c r="C139" s="105">
        <f t="shared" si="14"/>
        <v>0</v>
      </c>
      <c r="D139" s="145" t="s">
        <v>147</v>
      </c>
      <c r="E139" s="116"/>
      <c r="F139" s="116"/>
      <c r="G139" s="116"/>
      <c r="H139" s="134"/>
    </row>
    <row r="140" spans="1:8" s="4" customFormat="1" ht="14.25" customHeight="1">
      <c r="A140" s="35" t="s">
        <v>189</v>
      </c>
      <c r="B140" s="13" t="s">
        <v>190</v>
      </c>
      <c r="C140" s="105">
        <f t="shared" si="14"/>
        <v>4</v>
      </c>
      <c r="D140" s="145" t="s">
        <v>147</v>
      </c>
      <c r="E140" s="116">
        <v>4</v>
      </c>
      <c r="F140" s="116"/>
      <c r="G140" s="116"/>
      <c r="H140" s="134"/>
    </row>
    <row r="141" spans="1:8" ht="12.75">
      <c r="A141" s="26" t="s">
        <v>13</v>
      </c>
      <c r="B141" s="13" t="s">
        <v>227</v>
      </c>
      <c r="C141" s="105">
        <f t="shared" si="14"/>
        <v>21</v>
      </c>
      <c r="D141" s="145" t="s">
        <v>147</v>
      </c>
      <c r="E141" s="116">
        <v>4</v>
      </c>
      <c r="F141" s="116"/>
      <c r="G141" s="116">
        <v>17</v>
      </c>
      <c r="H141" s="134"/>
    </row>
    <row r="142" spans="1:8" s="4" customFormat="1" ht="12.75">
      <c r="A142" s="26"/>
      <c r="B142" s="13"/>
      <c r="C142" s="103"/>
      <c r="D142" s="145" t="s">
        <v>147</v>
      </c>
      <c r="E142" s="103"/>
      <c r="F142" s="103"/>
      <c r="G142" s="103"/>
      <c r="H142" s="127"/>
    </row>
    <row r="143" spans="1:8" s="4" customFormat="1" ht="15">
      <c r="A143" s="10" t="s">
        <v>19</v>
      </c>
      <c r="B143" s="13"/>
      <c r="C143" s="103"/>
      <c r="D143" s="145" t="s">
        <v>147</v>
      </c>
      <c r="E143" s="103"/>
      <c r="F143" s="103"/>
      <c r="G143" s="103"/>
      <c r="H143" s="127"/>
    </row>
    <row r="144" spans="1:8" s="4" customFormat="1" ht="12.75">
      <c r="A144" s="26"/>
      <c r="B144" s="13"/>
      <c r="C144" s="103"/>
      <c r="D144" s="145" t="s">
        <v>147</v>
      </c>
      <c r="E144" s="103"/>
      <c r="F144" s="103"/>
      <c r="G144" s="103"/>
      <c r="H144" s="127"/>
    </row>
    <row r="145" spans="1:8" s="4" customFormat="1" ht="15">
      <c r="A145" s="10" t="s">
        <v>12</v>
      </c>
      <c r="B145" s="11"/>
      <c r="C145" s="103"/>
      <c r="D145" s="145" t="s">
        <v>147</v>
      </c>
      <c r="E145" s="103"/>
      <c r="F145" s="103"/>
      <c r="G145" s="103"/>
      <c r="H145" s="127"/>
    </row>
    <row r="146" spans="1:8" s="4" customFormat="1" ht="15">
      <c r="A146" s="10" t="s">
        <v>164</v>
      </c>
      <c r="B146" s="11" t="s">
        <v>151</v>
      </c>
      <c r="C146" s="133">
        <f>C147+C148</f>
        <v>0</v>
      </c>
      <c r="D146" s="134" t="s">
        <v>147</v>
      </c>
      <c r="E146" s="133">
        <f>E147+E148</f>
        <v>0</v>
      </c>
      <c r="F146" s="133">
        <f>F147+F148</f>
        <v>0</v>
      </c>
      <c r="G146" s="133">
        <f>G147+G148</f>
        <v>0</v>
      </c>
      <c r="H146" s="133"/>
    </row>
    <row r="147" spans="1:8" s="4" customFormat="1" ht="14.25">
      <c r="A147" s="8" t="s">
        <v>166</v>
      </c>
      <c r="B147" s="9" t="s">
        <v>167</v>
      </c>
      <c r="C147" s="105">
        <f>+E147+F147+G147</f>
        <v>0</v>
      </c>
      <c r="D147" s="145" t="s">
        <v>147</v>
      </c>
      <c r="E147" s="116"/>
      <c r="F147" s="116"/>
      <c r="G147" s="116"/>
      <c r="H147" s="134"/>
    </row>
    <row r="148" spans="1:8" s="4" customFormat="1" ht="14.25">
      <c r="A148" s="8" t="s">
        <v>168</v>
      </c>
      <c r="B148" s="9" t="s">
        <v>169</v>
      </c>
      <c r="C148" s="105">
        <f>+E148+F148+G148</f>
        <v>0</v>
      </c>
      <c r="D148" s="145" t="s">
        <v>147</v>
      </c>
      <c r="E148" s="116"/>
      <c r="F148" s="116"/>
      <c r="G148" s="116"/>
      <c r="H148" s="134"/>
    </row>
    <row r="149" spans="1:8" s="4" customFormat="1" ht="12.75">
      <c r="A149" s="26" t="s">
        <v>192</v>
      </c>
      <c r="B149" s="13" t="s">
        <v>193</v>
      </c>
      <c r="C149" s="105">
        <f>+E149+F149+G149</f>
        <v>21</v>
      </c>
      <c r="D149" s="145" t="s">
        <v>147</v>
      </c>
      <c r="E149" s="116">
        <v>21</v>
      </c>
      <c r="F149" s="116"/>
      <c r="G149" s="116"/>
      <c r="H149" s="134"/>
    </row>
    <row r="150" spans="1:8" ht="12.75">
      <c r="A150" s="26" t="s">
        <v>13</v>
      </c>
      <c r="B150" s="13" t="s">
        <v>227</v>
      </c>
      <c r="C150" s="105">
        <f>+E150+F150+G150</f>
        <v>0</v>
      </c>
      <c r="D150" s="145" t="s">
        <v>147</v>
      </c>
      <c r="E150" s="116"/>
      <c r="F150" s="116"/>
      <c r="G150" s="116"/>
      <c r="H150" s="134"/>
    </row>
    <row r="151" spans="1:8" s="4" customFormat="1" ht="12.75">
      <c r="A151" s="26"/>
      <c r="B151" s="13"/>
      <c r="C151" s="103"/>
      <c r="D151" s="145" t="s">
        <v>147</v>
      </c>
      <c r="E151" s="103"/>
      <c r="F151" s="103"/>
      <c r="G151" s="103"/>
      <c r="H151" s="127"/>
    </row>
    <row r="152" spans="1:8" s="4" customFormat="1" ht="30">
      <c r="A152" s="10" t="s">
        <v>20</v>
      </c>
      <c r="B152" s="13"/>
      <c r="C152" s="103"/>
      <c r="D152" s="145" t="s">
        <v>147</v>
      </c>
      <c r="E152" s="103"/>
      <c r="F152" s="103"/>
      <c r="G152" s="103"/>
      <c r="H152" s="127"/>
    </row>
    <row r="153" spans="1:8" s="4" customFormat="1" ht="12.75">
      <c r="A153" s="26"/>
      <c r="B153" s="13"/>
      <c r="C153" s="103"/>
      <c r="D153" s="145" t="s">
        <v>147</v>
      </c>
      <c r="E153" s="103"/>
      <c r="F153" s="103"/>
      <c r="G153" s="103"/>
      <c r="H153" s="127"/>
    </row>
    <row r="154" spans="1:8" s="4" customFormat="1" ht="15">
      <c r="A154" s="10" t="s">
        <v>12</v>
      </c>
      <c r="B154" s="11"/>
      <c r="C154" s="103"/>
      <c r="D154" s="145" t="s">
        <v>147</v>
      </c>
      <c r="E154" s="103"/>
      <c r="F154" s="103"/>
      <c r="G154" s="103"/>
      <c r="H154" s="127"/>
    </row>
    <row r="155" spans="1:8" s="4" customFormat="1" ht="15">
      <c r="A155" s="14" t="s">
        <v>164</v>
      </c>
      <c r="B155" s="11" t="s">
        <v>151</v>
      </c>
      <c r="C155" s="133">
        <f>C156+C157</f>
        <v>0</v>
      </c>
      <c r="D155" s="134" t="s">
        <v>147</v>
      </c>
      <c r="E155" s="133">
        <f>E156+E157</f>
        <v>0</v>
      </c>
      <c r="F155" s="133">
        <f>F156+F157</f>
        <v>0</v>
      </c>
      <c r="G155" s="133">
        <f>G156+G157</f>
        <v>0</v>
      </c>
      <c r="H155" s="133"/>
    </row>
    <row r="156" spans="1:8" s="4" customFormat="1" ht="14.25">
      <c r="A156" s="15" t="s">
        <v>166</v>
      </c>
      <c r="B156" s="9" t="s">
        <v>167</v>
      </c>
      <c r="C156" s="105">
        <f>+E156+F156+G156</f>
        <v>0</v>
      </c>
      <c r="D156" s="145" t="s">
        <v>147</v>
      </c>
      <c r="E156" s="116"/>
      <c r="F156" s="116"/>
      <c r="G156" s="116"/>
      <c r="H156" s="134"/>
    </row>
    <row r="157" spans="1:8" s="4" customFormat="1" ht="14.25">
      <c r="A157" s="15" t="s">
        <v>168</v>
      </c>
      <c r="B157" s="9" t="s">
        <v>169</v>
      </c>
      <c r="C157" s="105">
        <f>+E157+F157+G157</f>
        <v>0</v>
      </c>
      <c r="D157" s="145" t="s">
        <v>147</v>
      </c>
      <c r="E157" s="116"/>
      <c r="F157" s="116"/>
      <c r="G157" s="116"/>
      <c r="H157" s="134"/>
    </row>
    <row r="158" spans="1:8" s="4" customFormat="1" ht="12.75">
      <c r="A158" s="26"/>
      <c r="B158" s="13"/>
      <c r="C158" s="103"/>
      <c r="D158" s="145" t="s">
        <v>147</v>
      </c>
      <c r="E158" s="103"/>
      <c r="F158" s="103"/>
      <c r="G158" s="103"/>
      <c r="H158" s="127"/>
    </row>
    <row r="159" spans="1:8" ht="15">
      <c r="A159" s="10" t="s">
        <v>21</v>
      </c>
      <c r="B159" s="13"/>
      <c r="C159" s="103"/>
      <c r="D159" s="145" t="s">
        <v>147</v>
      </c>
      <c r="E159" s="103"/>
      <c r="F159" s="103"/>
      <c r="G159" s="103"/>
      <c r="H159" s="127"/>
    </row>
    <row r="160" spans="1:8" ht="12.75">
      <c r="A160" s="26"/>
      <c r="B160" s="13"/>
      <c r="C160" s="103"/>
      <c r="D160" s="145" t="s">
        <v>147</v>
      </c>
      <c r="E160" s="103"/>
      <c r="F160" s="103"/>
      <c r="G160" s="103"/>
      <c r="H160" s="127"/>
    </row>
    <row r="161" spans="1:8" ht="15">
      <c r="A161" s="10" t="s">
        <v>12</v>
      </c>
      <c r="B161" s="9"/>
      <c r="C161" s="103"/>
      <c r="D161" s="145" t="s">
        <v>147</v>
      </c>
      <c r="E161" s="103"/>
      <c r="F161" s="103"/>
      <c r="G161" s="103"/>
      <c r="H161" s="127"/>
    </row>
    <row r="162" spans="1:8" ht="15">
      <c r="A162" s="10" t="s">
        <v>164</v>
      </c>
      <c r="B162" s="11" t="s">
        <v>151</v>
      </c>
      <c r="C162" s="133">
        <f>C163+C164</f>
        <v>0</v>
      </c>
      <c r="D162" s="134" t="s">
        <v>147</v>
      </c>
      <c r="E162" s="133">
        <f>E163+E164</f>
        <v>0</v>
      </c>
      <c r="F162" s="133">
        <f>F163+F164</f>
        <v>0</v>
      </c>
      <c r="G162" s="133">
        <f>G163+G164</f>
        <v>0</v>
      </c>
      <c r="H162" s="133"/>
    </row>
    <row r="163" spans="1:8" ht="14.25">
      <c r="A163" s="8" t="s">
        <v>166</v>
      </c>
      <c r="B163" s="9" t="s">
        <v>167</v>
      </c>
      <c r="C163" s="105">
        <f>+E163+F163+G163</f>
        <v>0</v>
      </c>
      <c r="D163" s="145" t="s">
        <v>147</v>
      </c>
      <c r="E163" s="116"/>
      <c r="F163" s="116"/>
      <c r="G163" s="116"/>
      <c r="H163" s="134"/>
    </row>
    <row r="164" spans="1:8" ht="14.25">
      <c r="A164" s="8" t="s">
        <v>168</v>
      </c>
      <c r="B164" s="9" t="s">
        <v>169</v>
      </c>
      <c r="C164" s="105">
        <f>+E164+F164+G164</f>
        <v>0</v>
      </c>
      <c r="D164" s="145" t="s">
        <v>147</v>
      </c>
      <c r="E164" s="116"/>
      <c r="F164" s="116"/>
      <c r="G164" s="116"/>
      <c r="H164" s="134"/>
    </row>
    <row r="165" spans="1:8" s="167" customFormat="1" ht="12.75">
      <c r="A165" s="7"/>
      <c r="B165" s="6"/>
      <c r="C165" s="103"/>
      <c r="D165" s="145" t="s">
        <v>147</v>
      </c>
      <c r="E165" s="103"/>
      <c r="F165" s="103"/>
      <c r="G165" s="103"/>
      <c r="H165" s="127"/>
    </row>
    <row r="166" spans="1:8" s="167" customFormat="1" ht="15.75">
      <c r="A166" s="95" t="s">
        <v>232</v>
      </c>
      <c r="B166" s="13"/>
      <c r="C166" s="103"/>
      <c r="D166" s="145" t="s">
        <v>147</v>
      </c>
      <c r="E166" s="103"/>
      <c r="F166" s="103"/>
      <c r="G166" s="103"/>
      <c r="H166" s="127"/>
    </row>
    <row r="167" spans="1:8" s="167" customFormat="1" ht="12.75">
      <c r="A167" s="35"/>
      <c r="B167" s="13"/>
      <c r="C167" s="103"/>
      <c r="D167" s="145" t="s">
        <v>147</v>
      </c>
      <c r="E167" s="103"/>
      <c r="F167" s="103"/>
      <c r="G167" s="103"/>
      <c r="H167" s="127"/>
    </row>
    <row r="168" spans="1:8" s="167" customFormat="1" ht="30">
      <c r="A168" s="14" t="s">
        <v>22</v>
      </c>
      <c r="B168" s="13"/>
      <c r="C168" s="103"/>
      <c r="D168" s="145" t="s">
        <v>147</v>
      </c>
      <c r="E168" s="103"/>
      <c r="F168" s="103"/>
      <c r="G168" s="103"/>
      <c r="H168" s="127"/>
    </row>
    <row r="169" spans="1:8" s="167" customFormat="1" ht="12.75">
      <c r="A169" s="35"/>
      <c r="B169" s="13"/>
      <c r="C169" s="103"/>
      <c r="D169" s="145" t="s">
        <v>147</v>
      </c>
      <c r="E169" s="103"/>
      <c r="F169" s="103"/>
      <c r="G169" s="103"/>
      <c r="H169" s="127"/>
    </row>
    <row r="170" spans="1:8" s="167" customFormat="1" ht="15">
      <c r="A170" s="14" t="s">
        <v>12</v>
      </c>
      <c r="B170" s="11"/>
      <c r="C170" s="103"/>
      <c r="D170" s="145" t="s">
        <v>147</v>
      </c>
      <c r="E170" s="103"/>
      <c r="F170" s="103"/>
      <c r="G170" s="103"/>
      <c r="H170" s="127"/>
    </row>
    <row r="171" spans="1:8" s="167" customFormat="1" ht="15">
      <c r="A171" s="14" t="s">
        <v>164</v>
      </c>
      <c r="B171" s="11" t="s">
        <v>151</v>
      </c>
      <c r="C171" s="133">
        <f>C172+C173</f>
        <v>0</v>
      </c>
      <c r="D171" s="134" t="s">
        <v>147</v>
      </c>
      <c r="E171" s="133">
        <f>E172+E173</f>
        <v>0</v>
      </c>
      <c r="F171" s="133">
        <f>F172+F173</f>
        <v>0</v>
      </c>
      <c r="G171" s="133">
        <f>G172+G173</f>
        <v>0</v>
      </c>
      <c r="H171" s="133"/>
    </row>
    <row r="172" spans="1:8" s="167" customFormat="1" ht="14.25">
      <c r="A172" s="15" t="s">
        <v>166</v>
      </c>
      <c r="B172" s="9" t="s">
        <v>167</v>
      </c>
      <c r="C172" s="105">
        <f>+E172+F172+G172</f>
        <v>0</v>
      </c>
      <c r="D172" s="145" t="s">
        <v>147</v>
      </c>
      <c r="E172" s="116"/>
      <c r="F172" s="116"/>
      <c r="G172" s="116"/>
      <c r="H172" s="134"/>
    </row>
    <row r="173" spans="1:8" s="167" customFormat="1" ht="14.25">
      <c r="A173" s="15" t="s">
        <v>168</v>
      </c>
      <c r="B173" s="9" t="s">
        <v>169</v>
      </c>
      <c r="C173" s="105">
        <f>+E173+F173+G173</f>
        <v>0</v>
      </c>
      <c r="D173" s="145" t="s">
        <v>147</v>
      </c>
      <c r="E173" s="116"/>
      <c r="F173" s="116"/>
      <c r="G173" s="116"/>
      <c r="H173" s="134"/>
    </row>
    <row r="174" spans="1:8" s="167" customFormat="1" ht="14.25">
      <c r="A174" s="15"/>
      <c r="B174" s="9"/>
      <c r="C174" s="103"/>
      <c r="D174" s="145" t="s">
        <v>147</v>
      </c>
      <c r="E174" s="103"/>
      <c r="F174" s="103"/>
      <c r="G174" s="103"/>
      <c r="H174" s="127"/>
    </row>
    <row r="175" spans="1:8" s="4" customFormat="1" ht="18">
      <c r="A175" s="32" t="s">
        <v>23</v>
      </c>
      <c r="B175" s="33"/>
      <c r="C175" s="103"/>
      <c r="D175" s="145" t="s">
        <v>147</v>
      </c>
      <c r="E175" s="103"/>
      <c r="F175" s="103"/>
      <c r="G175" s="103"/>
      <c r="H175" s="127"/>
    </row>
    <row r="176" spans="1:8" s="4" customFormat="1" ht="12.75">
      <c r="A176" s="34"/>
      <c r="B176" s="33"/>
      <c r="C176" s="169"/>
      <c r="D176" s="145" t="s">
        <v>147</v>
      </c>
      <c r="E176" s="169"/>
      <c r="F176" s="169"/>
      <c r="G176" s="169"/>
      <c r="H176" s="135"/>
    </row>
    <row r="177" spans="1:8" s="4" customFormat="1" ht="31.5">
      <c r="A177" s="79" t="s">
        <v>24</v>
      </c>
      <c r="B177" s="72"/>
      <c r="C177" s="170"/>
      <c r="D177" s="145" t="s">
        <v>147</v>
      </c>
      <c r="E177" s="170"/>
      <c r="F177" s="170"/>
      <c r="G177" s="170"/>
      <c r="H177" s="136"/>
    </row>
    <row r="178" spans="1:8" s="4" customFormat="1" ht="12.75">
      <c r="A178" s="80"/>
      <c r="B178" s="72"/>
      <c r="C178" s="170"/>
      <c r="D178" s="145" t="s">
        <v>147</v>
      </c>
      <c r="E178" s="170"/>
      <c r="F178" s="170"/>
      <c r="G178" s="170"/>
      <c r="H178" s="136"/>
    </row>
    <row r="179" spans="1:8" s="4" customFormat="1" ht="15">
      <c r="A179" s="81" t="s">
        <v>12</v>
      </c>
      <c r="B179" s="68"/>
      <c r="C179" s="170"/>
      <c r="D179" s="145" t="s">
        <v>147</v>
      </c>
      <c r="E179" s="170"/>
      <c r="F179" s="170"/>
      <c r="G179" s="170"/>
      <c r="H179" s="136"/>
    </row>
    <row r="180" spans="1:8" s="4" customFormat="1" ht="15">
      <c r="A180" s="81" t="s">
        <v>164</v>
      </c>
      <c r="B180" s="68" t="s">
        <v>151</v>
      </c>
      <c r="C180" s="133">
        <f>C181+C182</f>
        <v>2</v>
      </c>
      <c r="D180" s="134" t="s">
        <v>147</v>
      </c>
      <c r="E180" s="133">
        <f>E181+E182</f>
        <v>0</v>
      </c>
      <c r="F180" s="133">
        <f>F181+F182</f>
        <v>0</v>
      </c>
      <c r="G180" s="133">
        <f>G181+G182</f>
        <v>2</v>
      </c>
      <c r="H180" s="133"/>
    </row>
    <row r="181" spans="1:8" s="4" customFormat="1" ht="14.25">
      <c r="A181" s="110" t="s">
        <v>166</v>
      </c>
      <c r="B181" s="70" t="s">
        <v>167</v>
      </c>
      <c r="C181" s="137">
        <f aca="true" t="shared" si="15" ref="C181:G182">C192+C201</f>
        <v>2</v>
      </c>
      <c r="D181" s="134" t="s">
        <v>147</v>
      </c>
      <c r="E181" s="137">
        <f t="shared" si="15"/>
        <v>0</v>
      </c>
      <c r="F181" s="137">
        <f t="shared" si="15"/>
        <v>0</v>
      </c>
      <c r="G181" s="137">
        <f t="shared" si="15"/>
        <v>2</v>
      </c>
      <c r="H181" s="137"/>
    </row>
    <row r="182" spans="1:8" s="4" customFormat="1" ht="14.25">
      <c r="A182" s="110" t="s">
        <v>168</v>
      </c>
      <c r="B182" s="70" t="s">
        <v>169</v>
      </c>
      <c r="C182" s="137">
        <f t="shared" si="15"/>
        <v>0</v>
      </c>
      <c r="D182" s="134" t="s">
        <v>147</v>
      </c>
      <c r="E182" s="137">
        <f t="shared" si="15"/>
        <v>0</v>
      </c>
      <c r="F182" s="137">
        <f t="shared" si="15"/>
        <v>0</v>
      </c>
      <c r="G182" s="137">
        <f t="shared" si="15"/>
        <v>0</v>
      </c>
      <c r="H182" s="137"/>
    </row>
    <row r="183" spans="1:8" s="4" customFormat="1" ht="14.25">
      <c r="A183" s="69" t="s">
        <v>242</v>
      </c>
      <c r="B183" s="70" t="s">
        <v>162</v>
      </c>
      <c r="C183" s="138">
        <f aca="true" t="shared" si="16" ref="C183:G184">C203</f>
        <v>5</v>
      </c>
      <c r="D183" s="134" t="s">
        <v>147</v>
      </c>
      <c r="E183" s="138">
        <f t="shared" si="16"/>
        <v>5</v>
      </c>
      <c r="F183" s="138">
        <f t="shared" si="16"/>
        <v>0</v>
      </c>
      <c r="G183" s="138">
        <f t="shared" si="16"/>
        <v>0</v>
      </c>
      <c r="H183" s="138"/>
    </row>
    <row r="184" spans="1:8" s="4" customFormat="1" ht="14.25">
      <c r="A184" s="69" t="s">
        <v>243</v>
      </c>
      <c r="B184" s="70" t="s">
        <v>154</v>
      </c>
      <c r="C184" s="138">
        <f t="shared" si="16"/>
        <v>4</v>
      </c>
      <c r="D184" s="134" t="s">
        <v>147</v>
      </c>
      <c r="E184" s="138">
        <f t="shared" si="16"/>
        <v>4</v>
      </c>
      <c r="F184" s="138">
        <f t="shared" si="16"/>
        <v>0</v>
      </c>
      <c r="G184" s="138">
        <f t="shared" si="16"/>
        <v>0</v>
      </c>
      <c r="H184" s="138"/>
    </row>
    <row r="185" spans="1:8" s="4" customFormat="1" ht="12.75">
      <c r="A185" s="80" t="s">
        <v>222</v>
      </c>
      <c r="B185" s="72" t="s">
        <v>223</v>
      </c>
      <c r="C185" s="138">
        <f aca="true" t="shared" si="17" ref="C185:G186">C194</f>
        <v>7</v>
      </c>
      <c r="D185" s="134" t="s">
        <v>147</v>
      </c>
      <c r="E185" s="138">
        <f t="shared" si="17"/>
        <v>7</v>
      </c>
      <c r="F185" s="138">
        <f t="shared" si="17"/>
        <v>0</v>
      </c>
      <c r="G185" s="138">
        <f t="shared" si="17"/>
        <v>0</v>
      </c>
      <c r="H185" s="138"/>
    </row>
    <row r="186" spans="1:8" ht="12.75">
      <c r="A186" s="71" t="s">
        <v>13</v>
      </c>
      <c r="B186" s="72" t="s">
        <v>227</v>
      </c>
      <c r="C186" s="138">
        <f t="shared" si="17"/>
        <v>0</v>
      </c>
      <c r="D186" s="134" t="s">
        <v>147</v>
      </c>
      <c r="E186" s="138">
        <f t="shared" si="17"/>
        <v>0</v>
      </c>
      <c r="F186" s="138">
        <f t="shared" si="17"/>
        <v>0</v>
      </c>
      <c r="G186" s="138">
        <f t="shared" si="17"/>
        <v>0</v>
      </c>
      <c r="H186" s="138"/>
    </row>
    <row r="187" spans="1:8" s="4" customFormat="1" ht="12.75">
      <c r="A187" s="36"/>
      <c r="B187" s="31"/>
      <c r="C187" s="170"/>
      <c r="D187" s="145" t="s">
        <v>147</v>
      </c>
      <c r="E187" s="170"/>
      <c r="F187" s="170"/>
      <c r="G187" s="170"/>
      <c r="H187" s="136"/>
    </row>
    <row r="188" spans="1:8" s="4" customFormat="1" ht="31.5">
      <c r="A188" s="96" t="s">
        <v>25</v>
      </c>
      <c r="B188" s="85"/>
      <c r="C188" s="170"/>
      <c r="D188" s="145" t="s">
        <v>147</v>
      </c>
      <c r="E188" s="170"/>
      <c r="F188" s="170"/>
      <c r="G188" s="170"/>
      <c r="H188" s="136"/>
    </row>
    <row r="189" spans="1:8" s="4" customFormat="1" ht="12.75">
      <c r="A189" s="97"/>
      <c r="B189" s="85"/>
      <c r="C189" s="170"/>
      <c r="D189" s="145" t="s">
        <v>147</v>
      </c>
      <c r="E189" s="170"/>
      <c r="F189" s="170"/>
      <c r="G189" s="170"/>
      <c r="H189" s="136"/>
    </row>
    <row r="190" spans="1:8" s="4" customFormat="1" ht="15">
      <c r="A190" s="98" t="s">
        <v>12</v>
      </c>
      <c r="B190" s="87"/>
      <c r="C190" s="170"/>
      <c r="D190" s="145" t="s">
        <v>147</v>
      </c>
      <c r="E190" s="170"/>
      <c r="F190" s="170"/>
      <c r="G190" s="170"/>
      <c r="H190" s="136"/>
    </row>
    <row r="191" spans="1:8" s="4" customFormat="1" ht="15">
      <c r="A191" s="98" t="s">
        <v>164</v>
      </c>
      <c r="B191" s="87" t="s">
        <v>151</v>
      </c>
      <c r="C191" s="133">
        <f>C192+C193</f>
        <v>0</v>
      </c>
      <c r="D191" s="134" t="s">
        <v>147</v>
      </c>
      <c r="E191" s="133">
        <f>E192+E193</f>
        <v>0</v>
      </c>
      <c r="F191" s="133">
        <f>F192+F193</f>
        <v>0</v>
      </c>
      <c r="G191" s="133">
        <f>G192+G193</f>
        <v>0</v>
      </c>
      <c r="H191" s="133"/>
    </row>
    <row r="192" spans="1:8" s="4" customFormat="1" ht="14.25">
      <c r="A192" s="94" t="s">
        <v>166</v>
      </c>
      <c r="B192" s="89" t="s">
        <v>167</v>
      </c>
      <c r="C192" s="139">
        <f aca="true" t="shared" si="18" ref="C192:G195">C212</f>
        <v>0</v>
      </c>
      <c r="D192" s="134" t="s">
        <v>147</v>
      </c>
      <c r="E192" s="139">
        <f t="shared" si="18"/>
        <v>0</v>
      </c>
      <c r="F192" s="139">
        <f t="shared" si="18"/>
        <v>0</v>
      </c>
      <c r="G192" s="139">
        <f t="shared" si="18"/>
        <v>0</v>
      </c>
      <c r="H192" s="139"/>
    </row>
    <row r="193" spans="1:8" s="4" customFormat="1" ht="14.25">
      <c r="A193" s="94" t="s">
        <v>168</v>
      </c>
      <c r="B193" s="89" t="s">
        <v>169</v>
      </c>
      <c r="C193" s="139">
        <f t="shared" si="18"/>
        <v>0</v>
      </c>
      <c r="D193" s="134" t="s">
        <v>147</v>
      </c>
      <c r="E193" s="139">
        <f t="shared" si="18"/>
        <v>0</v>
      </c>
      <c r="F193" s="139">
        <f t="shared" si="18"/>
        <v>0</v>
      </c>
      <c r="G193" s="139">
        <f t="shared" si="18"/>
        <v>0</v>
      </c>
      <c r="H193" s="139"/>
    </row>
    <row r="194" spans="1:8" s="4" customFormat="1" ht="14.25">
      <c r="A194" s="93" t="s">
        <v>222</v>
      </c>
      <c r="B194" s="91" t="s">
        <v>223</v>
      </c>
      <c r="C194" s="139">
        <f t="shared" si="18"/>
        <v>7</v>
      </c>
      <c r="D194" s="134" t="s">
        <v>147</v>
      </c>
      <c r="E194" s="139">
        <f t="shared" si="18"/>
        <v>7</v>
      </c>
      <c r="F194" s="139">
        <f t="shared" si="18"/>
        <v>0</v>
      </c>
      <c r="G194" s="139">
        <f t="shared" si="18"/>
        <v>0</v>
      </c>
      <c r="H194" s="139"/>
    </row>
    <row r="195" spans="1:8" ht="14.25">
      <c r="A195" s="90" t="s">
        <v>13</v>
      </c>
      <c r="B195" s="91" t="s">
        <v>227</v>
      </c>
      <c r="C195" s="139">
        <f t="shared" si="18"/>
        <v>0</v>
      </c>
      <c r="D195" s="134" t="s">
        <v>147</v>
      </c>
      <c r="E195" s="139">
        <f t="shared" si="18"/>
        <v>0</v>
      </c>
      <c r="F195" s="139">
        <f t="shared" si="18"/>
        <v>0</v>
      </c>
      <c r="G195" s="139">
        <f t="shared" si="18"/>
        <v>0</v>
      </c>
      <c r="H195" s="139"/>
    </row>
    <row r="196" spans="1:8" s="4" customFormat="1" ht="12.75">
      <c r="A196" s="97"/>
      <c r="B196" s="85"/>
      <c r="C196" s="170"/>
      <c r="D196" s="145" t="s">
        <v>147</v>
      </c>
      <c r="E196" s="170"/>
      <c r="F196" s="170"/>
      <c r="G196" s="170"/>
      <c r="H196" s="136"/>
    </row>
    <row r="197" spans="1:8" s="4" customFormat="1" ht="47.25">
      <c r="A197" s="96" t="s">
        <v>26</v>
      </c>
      <c r="B197" s="91"/>
      <c r="C197" s="170"/>
      <c r="D197" s="145" t="s">
        <v>147</v>
      </c>
      <c r="E197" s="170"/>
      <c r="F197" s="170"/>
      <c r="G197" s="170"/>
      <c r="H197" s="136"/>
    </row>
    <row r="198" spans="1:8" s="4" customFormat="1" ht="12.75">
      <c r="A198" s="93"/>
      <c r="B198" s="91"/>
      <c r="C198" s="170"/>
      <c r="D198" s="145" t="s">
        <v>147</v>
      </c>
      <c r="E198" s="170"/>
      <c r="F198" s="170"/>
      <c r="G198" s="170"/>
      <c r="H198" s="136"/>
    </row>
    <row r="199" spans="1:8" s="4" customFormat="1" ht="15">
      <c r="A199" s="98" t="s">
        <v>12</v>
      </c>
      <c r="B199" s="87"/>
      <c r="C199" s="170"/>
      <c r="D199" s="145" t="s">
        <v>147</v>
      </c>
      <c r="E199" s="170"/>
      <c r="F199" s="170"/>
      <c r="G199" s="170"/>
      <c r="H199" s="136"/>
    </row>
    <row r="200" spans="1:8" s="4" customFormat="1" ht="15">
      <c r="A200" s="98" t="s">
        <v>164</v>
      </c>
      <c r="B200" s="87" t="s">
        <v>151</v>
      </c>
      <c r="C200" s="133">
        <f>C201+C202</f>
        <v>2</v>
      </c>
      <c r="D200" s="134" t="s">
        <v>147</v>
      </c>
      <c r="E200" s="133">
        <f>E201+E202</f>
        <v>0</v>
      </c>
      <c r="F200" s="133">
        <f>F201+F202</f>
        <v>0</v>
      </c>
      <c r="G200" s="133">
        <f>G201+G202</f>
        <v>2</v>
      </c>
      <c r="H200" s="133"/>
    </row>
    <row r="201" spans="1:8" s="4" customFormat="1" ht="14.25">
      <c r="A201" s="94" t="s">
        <v>166</v>
      </c>
      <c r="B201" s="89" t="s">
        <v>167</v>
      </c>
      <c r="C201" s="139">
        <f aca="true" t="shared" si="19" ref="C201:G202">C223+C232+C239+C246</f>
        <v>2</v>
      </c>
      <c r="D201" s="134" t="s">
        <v>147</v>
      </c>
      <c r="E201" s="139">
        <f t="shared" si="19"/>
        <v>0</v>
      </c>
      <c r="F201" s="139">
        <f t="shared" si="19"/>
        <v>0</v>
      </c>
      <c r="G201" s="139">
        <f t="shared" si="19"/>
        <v>2</v>
      </c>
      <c r="H201" s="139"/>
    </row>
    <row r="202" spans="1:8" s="4" customFormat="1" ht="14.25">
      <c r="A202" s="94" t="s">
        <v>168</v>
      </c>
      <c r="B202" s="89" t="s">
        <v>169</v>
      </c>
      <c r="C202" s="139">
        <f t="shared" si="19"/>
        <v>0</v>
      </c>
      <c r="D202" s="134" t="s">
        <v>147</v>
      </c>
      <c r="E202" s="139">
        <f t="shared" si="19"/>
        <v>0</v>
      </c>
      <c r="F202" s="139">
        <f t="shared" si="19"/>
        <v>0</v>
      </c>
      <c r="G202" s="139">
        <f t="shared" si="19"/>
        <v>0</v>
      </c>
      <c r="H202" s="139"/>
    </row>
    <row r="203" spans="1:8" s="167" customFormat="1" ht="14.25">
      <c r="A203" s="88" t="s">
        <v>242</v>
      </c>
      <c r="B203" s="89" t="s">
        <v>162</v>
      </c>
      <c r="C203" s="139">
        <f aca="true" t="shared" si="20" ref="C203:G204">C225</f>
        <v>5</v>
      </c>
      <c r="D203" s="134" t="s">
        <v>147</v>
      </c>
      <c r="E203" s="139">
        <f t="shared" si="20"/>
        <v>5</v>
      </c>
      <c r="F203" s="139">
        <f t="shared" si="20"/>
        <v>0</v>
      </c>
      <c r="G203" s="139">
        <f t="shared" si="20"/>
        <v>0</v>
      </c>
      <c r="H203" s="139"/>
    </row>
    <row r="204" spans="1:8" ht="14.25">
      <c r="A204" s="88" t="s">
        <v>243</v>
      </c>
      <c r="B204" s="89" t="s">
        <v>154</v>
      </c>
      <c r="C204" s="139">
        <f t="shared" si="20"/>
        <v>4</v>
      </c>
      <c r="D204" s="134" t="s">
        <v>147</v>
      </c>
      <c r="E204" s="139">
        <f t="shared" si="20"/>
        <v>4</v>
      </c>
      <c r="F204" s="139">
        <f t="shared" si="20"/>
        <v>0</v>
      </c>
      <c r="G204" s="139">
        <f t="shared" si="20"/>
        <v>0</v>
      </c>
      <c r="H204" s="139"/>
    </row>
    <row r="205" spans="1:8" s="4" customFormat="1" ht="12.75">
      <c r="A205" s="35"/>
      <c r="B205" s="13"/>
      <c r="C205" s="170"/>
      <c r="D205" s="145" t="s">
        <v>147</v>
      </c>
      <c r="E205" s="170"/>
      <c r="F205" s="170"/>
      <c r="G205" s="170"/>
      <c r="H205" s="136"/>
    </row>
    <row r="206" spans="1:8" s="4" customFormat="1" ht="15.75">
      <c r="A206" s="95" t="s">
        <v>27</v>
      </c>
      <c r="B206" s="31"/>
      <c r="C206" s="170"/>
      <c r="D206" s="145" t="s">
        <v>147</v>
      </c>
      <c r="E206" s="170"/>
      <c r="F206" s="170"/>
      <c r="G206" s="170"/>
      <c r="H206" s="136"/>
    </row>
    <row r="207" spans="1:8" s="4" customFormat="1" ht="15">
      <c r="A207" s="14"/>
      <c r="B207" s="31"/>
      <c r="C207" s="170"/>
      <c r="D207" s="145" t="s">
        <v>147</v>
      </c>
      <c r="E207" s="170"/>
      <c r="F207" s="170"/>
      <c r="G207" s="170"/>
      <c r="H207" s="136"/>
    </row>
    <row r="208" spans="1:8" s="4" customFormat="1" ht="15">
      <c r="A208" s="14" t="s">
        <v>28</v>
      </c>
      <c r="B208" s="13"/>
      <c r="C208" s="170"/>
      <c r="D208" s="145" t="s">
        <v>147</v>
      </c>
      <c r="E208" s="170"/>
      <c r="F208" s="170"/>
      <c r="G208" s="170"/>
      <c r="H208" s="136"/>
    </row>
    <row r="209" spans="1:8" s="4" customFormat="1" ht="12.75">
      <c r="A209" s="35"/>
      <c r="B209" s="13"/>
      <c r="C209" s="170"/>
      <c r="D209" s="145" t="s">
        <v>147</v>
      </c>
      <c r="E209" s="170"/>
      <c r="F209" s="170"/>
      <c r="G209" s="170"/>
      <c r="H209" s="136"/>
    </row>
    <row r="210" spans="1:8" s="4" customFormat="1" ht="15">
      <c r="A210" s="14" t="s">
        <v>12</v>
      </c>
      <c r="B210" s="11"/>
      <c r="C210" s="170"/>
      <c r="D210" s="145" t="s">
        <v>147</v>
      </c>
      <c r="E210" s="170"/>
      <c r="F210" s="170"/>
      <c r="G210" s="170"/>
      <c r="H210" s="136"/>
    </row>
    <row r="211" spans="1:8" s="4" customFormat="1" ht="15">
      <c r="A211" s="14" t="s">
        <v>164</v>
      </c>
      <c r="B211" s="11" t="s">
        <v>151</v>
      </c>
      <c r="C211" s="140">
        <f>C212+C213</f>
        <v>0</v>
      </c>
      <c r="D211" s="134" t="s">
        <v>147</v>
      </c>
      <c r="E211" s="140">
        <f>E212+E213</f>
        <v>0</v>
      </c>
      <c r="F211" s="140">
        <f>F212+F213</f>
        <v>0</v>
      </c>
      <c r="G211" s="140">
        <f>G212+G213</f>
        <v>0</v>
      </c>
      <c r="H211" s="140"/>
    </row>
    <row r="212" spans="1:8" s="4" customFormat="1" ht="14.25">
      <c r="A212" s="15" t="s">
        <v>166</v>
      </c>
      <c r="B212" s="9" t="s">
        <v>167</v>
      </c>
      <c r="C212" s="105">
        <f>+E212+F212+G212</f>
        <v>0</v>
      </c>
      <c r="D212" s="145" t="s">
        <v>147</v>
      </c>
      <c r="E212" s="119"/>
      <c r="F212" s="119"/>
      <c r="G212" s="119"/>
      <c r="H212" s="141"/>
    </row>
    <row r="213" spans="1:8" s="4" customFormat="1" ht="14.25">
      <c r="A213" s="15" t="s">
        <v>168</v>
      </c>
      <c r="B213" s="9" t="s">
        <v>169</v>
      </c>
      <c r="C213" s="105">
        <f>+E213+F213+G213</f>
        <v>0</v>
      </c>
      <c r="D213" s="145" t="s">
        <v>147</v>
      </c>
      <c r="E213" s="119"/>
      <c r="F213" s="119"/>
      <c r="G213" s="119"/>
      <c r="H213" s="141"/>
    </row>
    <row r="214" spans="1:8" s="4" customFormat="1" ht="12.75">
      <c r="A214" s="35" t="s">
        <v>222</v>
      </c>
      <c r="B214" s="13" t="s">
        <v>223</v>
      </c>
      <c r="C214" s="105">
        <f>+E214+F214+G214</f>
        <v>7</v>
      </c>
      <c r="D214" s="145" t="s">
        <v>147</v>
      </c>
      <c r="E214" s="118">
        <v>7</v>
      </c>
      <c r="F214" s="118"/>
      <c r="G214" s="118"/>
      <c r="H214" s="138"/>
    </row>
    <row r="215" spans="1:8" ht="12.75">
      <c r="A215" s="26" t="s">
        <v>13</v>
      </c>
      <c r="B215" s="13" t="s">
        <v>227</v>
      </c>
      <c r="C215" s="105">
        <f>+E215+F215+G215</f>
        <v>0</v>
      </c>
      <c r="D215" s="145" t="s">
        <v>147</v>
      </c>
      <c r="E215" s="118"/>
      <c r="F215" s="118"/>
      <c r="G215" s="118"/>
      <c r="H215" s="138"/>
    </row>
    <row r="216" spans="1:8" s="4" customFormat="1" ht="12.75">
      <c r="A216" s="26"/>
      <c r="B216" s="13"/>
      <c r="C216" s="170"/>
      <c r="D216" s="145" t="s">
        <v>147</v>
      </c>
      <c r="E216" s="170"/>
      <c r="F216" s="170"/>
      <c r="G216" s="170"/>
      <c r="H216" s="136"/>
    </row>
    <row r="217" spans="1:8" s="4" customFormat="1" ht="47.25">
      <c r="A217" s="95" t="s">
        <v>29</v>
      </c>
      <c r="B217" s="13"/>
      <c r="C217" s="170"/>
      <c r="D217" s="145" t="s">
        <v>147</v>
      </c>
      <c r="E217" s="170"/>
      <c r="F217" s="170"/>
      <c r="G217" s="170"/>
      <c r="H217" s="136"/>
    </row>
    <row r="218" spans="1:8" s="4" customFormat="1" ht="12.75">
      <c r="A218" s="35"/>
      <c r="B218" s="13"/>
      <c r="C218" s="170"/>
      <c r="D218" s="145" t="s">
        <v>147</v>
      </c>
      <c r="E218" s="170"/>
      <c r="F218" s="170"/>
      <c r="G218" s="170"/>
      <c r="H218" s="136"/>
    </row>
    <row r="219" spans="1:8" s="4" customFormat="1" ht="30.75" customHeight="1">
      <c r="A219" s="14" t="s">
        <v>30</v>
      </c>
      <c r="B219" s="13"/>
      <c r="C219" s="170"/>
      <c r="D219" s="145" t="s">
        <v>147</v>
      </c>
      <c r="E219" s="170"/>
      <c r="F219" s="170"/>
      <c r="G219" s="170"/>
      <c r="H219" s="136"/>
    </row>
    <row r="220" spans="1:8" s="4" customFormat="1" ht="12.75">
      <c r="A220" s="35"/>
      <c r="B220" s="13"/>
      <c r="C220" s="170"/>
      <c r="D220" s="145" t="s">
        <v>147</v>
      </c>
      <c r="E220" s="170"/>
      <c r="F220" s="170"/>
      <c r="G220" s="170"/>
      <c r="H220" s="136"/>
    </row>
    <row r="221" spans="1:8" s="167" customFormat="1" ht="15">
      <c r="A221" s="14" t="s">
        <v>12</v>
      </c>
      <c r="B221" s="11"/>
      <c r="C221" s="103"/>
      <c r="D221" s="145" t="s">
        <v>147</v>
      </c>
      <c r="E221" s="103"/>
      <c r="F221" s="103"/>
      <c r="G221" s="103"/>
      <c r="H221" s="127"/>
    </row>
    <row r="222" spans="1:8" s="167" customFormat="1" ht="15">
      <c r="A222" s="14" t="s">
        <v>164</v>
      </c>
      <c r="B222" s="11" t="s">
        <v>151</v>
      </c>
      <c r="C222" s="140">
        <f>C223+C224</f>
        <v>2</v>
      </c>
      <c r="D222" s="134" t="s">
        <v>147</v>
      </c>
      <c r="E222" s="140">
        <f>E223+E224</f>
        <v>0</v>
      </c>
      <c r="F222" s="140">
        <f>F223+F224</f>
        <v>0</v>
      </c>
      <c r="G222" s="140">
        <f>G223+G224</f>
        <v>2</v>
      </c>
      <c r="H222" s="140"/>
    </row>
    <row r="223" spans="1:8" s="167" customFormat="1" ht="14.25">
      <c r="A223" s="15" t="s">
        <v>166</v>
      </c>
      <c r="B223" s="9" t="s">
        <v>167</v>
      </c>
      <c r="C223" s="105">
        <f>+E223+F223+G223</f>
        <v>2</v>
      </c>
      <c r="D223" s="145" t="s">
        <v>147</v>
      </c>
      <c r="E223" s="119"/>
      <c r="F223" s="119"/>
      <c r="G223" s="119">
        <v>2</v>
      </c>
      <c r="H223" s="141"/>
    </row>
    <row r="224" spans="1:8" s="167" customFormat="1" ht="14.25">
      <c r="A224" s="15" t="s">
        <v>168</v>
      </c>
      <c r="B224" s="9" t="s">
        <v>169</v>
      </c>
      <c r="C224" s="105">
        <f>+E224+F224+G224</f>
        <v>0</v>
      </c>
      <c r="D224" s="145" t="s">
        <v>147</v>
      </c>
      <c r="E224" s="119"/>
      <c r="F224" s="119"/>
      <c r="G224" s="119"/>
      <c r="H224" s="141"/>
    </row>
    <row r="225" spans="1:8" s="167" customFormat="1" ht="14.25">
      <c r="A225" s="8" t="s">
        <v>242</v>
      </c>
      <c r="B225" s="9" t="s">
        <v>162</v>
      </c>
      <c r="C225" s="105">
        <f>+E225+F225+G225</f>
        <v>5</v>
      </c>
      <c r="D225" s="145" t="s">
        <v>147</v>
      </c>
      <c r="E225" s="119">
        <v>5</v>
      </c>
      <c r="F225" s="119"/>
      <c r="G225" s="119"/>
      <c r="H225" s="141"/>
    </row>
    <row r="226" spans="1:8" ht="14.25">
      <c r="A226" s="175" t="s">
        <v>243</v>
      </c>
      <c r="B226" s="9" t="s">
        <v>154</v>
      </c>
      <c r="C226" s="105">
        <f>+E226+F226+G226</f>
        <v>4</v>
      </c>
      <c r="D226" s="145" t="s">
        <v>147</v>
      </c>
      <c r="E226" s="119">
        <v>4</v>
      </c>
      <c r="F226" s="119"/>
      <c r="G226" s="119"/>
      <c r="H226" s="141"/>
    </row>
    <row r="227" spans="1:8" s="167" customFormat="1" ht="14.25">
      <c r="A227" s="15"/>
      <c r="B227" s="9"/>
      <c r="C227" s="171"/>
      <c r="D227" s="145" t="s">
        <v>147</v>
      </c>
      <c r="E227" s="171"/>
      <c r="F227" s="171"/>
      <c r="G227" s="171"/>
      <c r="H227" s="142"/>
    </row>
    <row r="228" spans="1:8" s="4" customFormat="1" ht="30">
      <c r="A228" s="14" t="s">
        <v>31</v>
      </c>
      <c r="B228" s="13"/>
      <c r="C228" s="170"/>
      <c r="D228" s="145" t="s">
        <v>147</v>
      </c>
      <c r="E228" s="170"/>
      <c r="F228" s="170"/>
      <c r="G228" s="170"/>
      <c r="H228" s="136"/>
    </row>
    <row r="229" spans="1:8" s="4" customFormat="1" ht="12.75">
      <c r="A229" s="35"/>
      <c r="B229" s="13"/>
      <c r="C229" s="170"/>
      <c r="D229" s="145" t="s">
        <v>147</v>
      </c>
      <c r="E229" s="170"/>
      <c r="F229" s="170"/>
      <c r="G229" s="170"/>
      <c r="H229" s="136"/>
    </row>
    <row r="230" spans="1:8" s="4" customFormat="1" ht="15">
      <c r="A230" s="14" t="s">
        <v>12</v>
      </c>
      <c r="B230" s="11"/>
      <c r="C230" s="170"/>
      <c r="D230" s="145" t="s">
        <v>147</v>
      </c>
      <c r="E230" s="170"/>
      <c r="F230" s="170"/>
      <c r="G230" s="170"/>
      <c r="H230" s="136"/>
    </row>
    <row r="231" spans="1:8" s="4" customFormat="1" ht="15">
      <c r="A231" s="14" t="s">
        <v>164</v>
      </c>
      <c r="B231" s="11" t="s">
        <v>151</v>
      </c>
      <c r="C231" s="140">
        <f>C232+C233</f>
        <v>0</v>
      </c>
      <c r="D231" s="134" t="s">
        <v>147</v>
      </c>
      <c r="E231" s="140">
        <f>E232+E233</f>
        <v>0</v>
      </c>
      <c r="F231" s="140">
        <f>F232+F233</f>
        <v>0</v>
      </c>
      <c r="G231" s="140">
        <f>G232+G233</f>
        <v>0</v>
      </c>
      <c r="H231" s="140"/>
    </row>
    <row r="232" spans="1:8" s="4" customFormat="1" ht="14.25">
      <c r="A232" s="15" t="s">
        <v>166</v>
      </c>
      <c r="B232" s="9" t="s">
        <v>167</v>
      </c>
      <c r="C232" s="105">
        <f>+E232+F232+G232</f>
        <v>0</v>
      </c>
      <c r="D232" s="145" t="s">
        <v>147</v>
      </c>
      <c r="E232" s="119"/>
      <c r="F232" s="119"/>
      <c r="G232" s="119"/>
      <c r="H232" s="141"/>
    </row>
    <row r="233" spans="1:8" s="4" customFormat="1" ht="14.25">
      <c r="A233" s="15" t="s">
        <v>168</v>
      </c>
      <c r="B233" s="9" t="s">
        <v>169</v>
      </c>
      <c r="C233" s="105">
        <f>+E233+F233+G233</f>
        <v>0</v>
      </c>
      <c r="D233" s="145" t="s">
        <v>147</v>
      </c>
      <c r="E233" s="119"/>
      <c r="F233" s="119"/>
      <c r="G233" s="119"/>
      <c r="H233" s="141"/>
    </row>
    <row r="234" spans="1:8" s="4" customFormat="1" ht="12.75">
      <c r="A234" s="35"/>
      <c r="B234" s="13"/>
      <c r="C234" s="170"/>
      <c r="D234" s="145" t="s">
        <v>147</v>
      </c>
      <c r="E234" s="170"/>
      <c r="F234" s="170"/>
      <c r="G234" s="170"/>
      <c r="H234" s="136"/>
    </row>
    <row r="235" spans="1:8" s="4" customFormat="1" ht="17.25" customHeight="1">
      <c r="A235" s="14" t="s">
        <v>32</v>
      </c>
      <c r="B235" s="13"/>
      <c r="C235" s="170"/>
      <c r="D235" s="145" t="s">
        <v>147</v>
      </c>
      <c r="E235" s="170"/>
      <c r="F235" s="170"/>
      <c r="G235" s="170"/>
      <c r="H235" s="136"/>
    </row>
    <row r="236" spans="1:8" s="4" customFormat="1" ht="12.75">
      <c r="A236" s="35"/>
      <c r="B236" s="37"/>
      <c r="C236" s="170"/>
      <c r="D236" s="145" t="s">
        <v>147</v>
      </c>
      <c r="E236" s="170"/>
      <c r="F236" s="170"/>
      <c r="G236" s="170"/>
      <c r="H236" s="136"/>
    </row>
    <row r="237" spans="1:8" s="167" customFormat="1" ht="15">
      <c r="A237" s="14" t="s">
        <v>12</v>
      </c>
      <c r="B237" s="11"/>
      <c r="C237" s="103"/>
      <c r="D237" s="145" t="s">
        <v>147</v>
      </c>
      <c r="E237" s="103"/>
      <c r="F237" s="103"/>
      <c r="G237" s="103"/>
      <c r="H237" s="127"/>
    </row>
    <row r="238" spans="1:8" s="167" customFormat="1" ht="15">
      <c r="A238" s="14" t="s">
        <v>164</v>
      </c>
      <c r="B238" s="11" t="s">
        <v>151</v>
      </c>
      <c r="C238" s="140">
        <f>C239+C240</f>
        <v>0</v>
      </c>
      <c r="D238" s="134" t="s">
        <v>147</v>
      </c>
      <c r="E238" s="140">
        <f>E239+E240</f>
        <v>0</v>
      </c>
      <c r="F238" s="140">
        <f>F239+F240</f>
        <v>0</v>
      </c>
      <c r="G238" s="140">
        <f>G239+G240</f>
        <v>0</v>
      </c>
      <c r="H238" s="140"/>
    </row>
    <row r="239" spans="1:8" s="167" customFormat="1" ht="14.25">
      <c r="A239" s="15" t="s">
        <v>166</v>
      </c>
      <c r="B239" s="9" t="s">
        <v>167</v>
      </c>
      <c r="C239" s="105">
        <f>+E239+F239+G239</f>
        <v>0</v>
      </c>
      <c r="D239" s="145" t="s">
        <v>147</v>
      </c>
      <c r="E239" s="119"/>
      <c r="F239" s="119"/>
      <c r="G239" s="119"/>
      <c r="H239" s="141"/>
    </row>
    <row r="240" spans="1:8" s="167" customFormat="1" ht="14.25">
      <c r="A240" s="15" t="s">
        <v>168</v>
      </c>
      <c r="B240" s="9" t="s">
        <v>169</v>
      </c>
      <c r="C240" s="105">
        <f>+E240+F240+G240</f>
        <v>0</v>
      </c>
      <c r="D240" s="145" t="s">
        <v>147</v>
      </c>
      <c r="E240" s="119"/>
      <c r="F240" s="119"/>
      <c r="G240" s="119"/>
      <c r="H240" s="141"/>
    </row>
    <row r="241" spans="1:8" s="167" customFormat="1" ht="14.25">
      <c r="A241" s="15"/>
      <c r="B241" s="9"/>
      <c r="C241" s="171"/>
      <c r="D241" s="145" t="s">
        <v>147</v>
      </c>
      <c r="E241" s="171"/>
      <c r="F241" s="171"/>
      <c r="G241" s="171"/>
      <c r="H241" s="142"/>
    </row>
    <row r="242" spans="1:8" ht="30">
      <c r="A242" s="14" t="s">
        <v>33</v>
      </c>
      <c r="B242" s="11"/>
      <c r="C242" s="170"/>
      <c r="D242" s="145" t="s">
        <v>147</v>
      </c>
      <c r="E242" s="170"/>
      <c r="F242" s="170"/>
      <c r="G242" s="170"/>
      <c r="H242" s="136"/>
    </row>
    <row r="243" spans="1:8" ht="12.75">
      <c r="A243" s="35"/>
      <c r="B243" s="13"/>
      <c r="C243" s="170"/>
      <c r="D243" s="145" t="s">
        <v>147</v>
      </c>
      <c r="E243" s="170"/>
      <c r="F243" s="170"/>
      <c r="G243" s="170"/>
      <c r="H243" s="136"/>
    </row>
    <row r="244" spans="1:8" s="167" customFormat="1" ht="15">
      <c r="A244" s="14" t="s">
        <v>12</v>
      </c>
      <c r="B244" s="11"/>
      <c r="C244" s="103"/>
      <c r="D244" s="145" t="s">
        <v>147</v>
      </c>
      <c r="E244" s="103"/>
      <c r="F244" s="103"/>
      <c r="G244" s="103"/>
      <c r="H244" s="127"/>
    </row>
    <row r="245" spans="1:8" s="167" customFormat="1" ht="15">
      <c r="A245" s="14" t="s">
        <v>164</v>
      </c>
      <c r="B245" s="11" t="s">
        <v>151</v>
      </c>
      <c r="C245" s="140">
        <f>C246+C247</f>
        <v>0</v>
      </c>
      <c r="D245" s="134" t="s">
        <v>147</v>
      </c>
      <c r="E245" s="140">
        <f>E246+E247</f>
        <v>0</v>
      </c>
      <c r="F245" s="140">
        <f>F246+F247</f>
        <v>0</v>
      </c>
      <c r="G245" s="140">
        <f>G246+G247</f>
        <v>0</v>
      </c>
      <c r="H245" s="140"/>
    </row>
    <row r="246" spans="1:8" s="167" customFormat="1" ht="14.25">
      <c r="A246" s="15" t="s">
        <v>166</v>
      </c>
      <c r="B246" s="9" t="s">
        <v>167</v>
      </c>
      <c r="C246" s="105">
        <f>+E246+F246+G246</f>
        <v>0</v>
      </c>
      <c r="D246" s="145" t="s">
        <v>147</v>
      </c>
      <c r="E246" s="119"/>
      <c r="F246" s="119"/>
      <c r="G246" s="119"/>
      <c r="H246" s="141"/>
    </row>
    <row r="247" spans="1:8" s="167" customFormat="1" ht="14.25">
      <c r="A247" s="15" t="s">
        <v>168</v>
      </c>
      <c r="B247" s="9" t="s">
        <v>169</v>
      </c>
      <c r="C247" s="105">
        <f>+E247+F247+G247</f>
        <v>0</v>
      </c>
      <c r="D247" s="145" t="s">
        <v>147</v>
      </c>
      <c r="E247" s="119"/>
      <c r="F247" s="119"/>
      <c r="G247" s="119"/>
      <c r="H247" s="141"/>
    </row>
    <row r="248" spans="1:8" s="167" customFormat="1" ht="14.25">
      <c r="A248" s="15"/>
      <c r="B248" s="9"/>
      <c r="C248" s="171"/>
      <c r="D248" s="145" t="s">
        <v>147</v>
      </c>
      <c r="E248" s="171"/>
      <c r="F248" s="171"/>
      <c r="G248" s="171"/>
      <c r="H248" s="142"/>
    </row>
    <row r="249" spans="1:8" s="4" customFormat="1" ht="18">
      <c r="A249" s="38" t="s">
        <v>34</v>
      </c>
      <c r="B249" s="6"/>
      <c r="C249" s="170"/>
      <c r="D249" s="145" t="s">
        <v>147</v>
      </c>
      <c r="E249" s="170"/>
      <c r="F249" s="170"/>
      <c r="G249" s="170"/>
      <c r="H249" s="136"/>
    </row>
    <row r="250" spans="1:8" s="4" customFormat="1" ht="12.75">
      <c r="A250" s="27"/>
      <c r="B250" s="6"/>
      <c r="C250" s="104"/>
      <c r="D250" s="145" t="s">
        <v>147</v>
      </c>
      <c r="E250" s="104"/>
      <c r="F250" s="104"/>
      <c r="G250" s="104"/>
      <c r="H250" s="128"/>
    </row>
    <row r="251" spans="1:8" ht="15.75">
      <c r="A251" s="66" t="s">
        <v>35</v>
      </c>
      <c r="B251" s="72"/>
      <c r="C251" s="103"/>
      <c r="D251" s="145" t="s">
        <v>147</v>
      </c>
      <c r="E251" s="103"/>
      <c r="F251" s="103"/>
      <c r="G251" s="103"/>
      <c r="H251" s="127"/>
    </row>
    <row r="252" spans="1:8" ht="12.75">
      <c r="A252" s="71"/>
      <c r="B252" s="72"/>
      <c r="C252" s="103"/>
      <c r="D252" s="145" t="s">
        <v>147</v>
      </c>
      <c r="E252" s="103"/>
      <c r="F252" s="103"/>
      <c r="G252" s="103"/>
      <c r="H252" s="127"/>
    </row>
    <row r="253" spans="1:8" ht="15">
      <c r="A253" s="67" t="s">
        <v>12</v>
      </c>
      <c r="B253" s="68"/>
      <c r="C253" s="103"/>
      <c r="D253" s="145" t="s">
        <v>147</v>
      </c>
      <c r="E253" s="103"/>
      <c r="F253" s="103"/>
      <c r="G253" s="103"/>
      <c r="H253" s="127"/>
    </row>
    <row r="254" spans="1:8" ht="15">
      <c r="A254" s="81" t="s">
        <v>164</v>
      </c>
      <c r="B254" s="68" t="s">
        <v>151</v>
      </c>
      <c r="C254" s="140">
        <f>C255+C256</f>
        <v>460.5</v>
      </c>
      <c r="D254" s="134" t="s">
        <v>147</v>
      </c>
      <c r="E254" s="140">
        <f>E255+E256</f>
        <v>417</v>
      </c>
      <c r="F254" s="140">
        <f>F255+F256</f>
        <v>7</v>
      </c>
      <c r="G254" s="140">
        <f>G255+G256</f>
        <v>36.5</v>
      </c>
      <c r="H254" s="140"/>
    </row>
    <row r="255" spans="1:8" ht="14.25">
      <c r="A255" s="110" t="s">
        <v>166</v>
      </c>
      <c r="B255" s="70" t="s">
        <v>167</v>
      </c>
      <c r="C255" s="137">
        <f>C270+C281++C290+C298+C306+C316+C326+C337+C347+C358+C368+C376+C385+C392</f>
        <v>460.5</v>
      </c>
      <c r="D255" s="134" t="s">
        <v>147</v>
      </c>
      <c r="E255" s="137">
        <f>E270+E281++E290+E298+E306+E316+E326+E337+E347+E358+E368+E376+E385+E392</f>
        <v>417</v>
      </c>
      <c r="F255" s="137">
        <f>F270+F281++F290+F298+F306+F316+F326+F337+F347+F358+F368+F376+F385+F392</f>
        <v>7</v>
      </c>
      <c r="G255" s="137">
        <f>G270+G281++G290+G298+G306+G316+G326+G337+G347+G358+G368+G376+G385+G392</f>
        <v>36.5</v>
      </c>
      <c r="H255" s="137"/>
    </row>
    <row r="256" spans="1:8" ht="14.25">
      <c r="A256" s="110" t="s">
        <v>168</v>
      </c>
      <c r="B256" s="70" t="s">
        <v>169</v>
      </c>
      <c r="C256" s="137">
        <f>C271+C282+C291+C299+C307+C317+C327+C338+C348+C359+C369+C377+C386+C393</f>
        <v>0</v>
      </c>
      <c r="D256" s="134" t="s">
        <v>147</v>
      </c>
      <c r="E256" s="137">
        <f>E271+E282+E291+E299+E307+E317+E327+E338+E348+E359+E369+E377+E386+E393</f>
        <v>0</v>
      </c>
      <c r="F256" s="137">
        <f>F271+F282+F291+F299+F307+F317+F327+F338+F348+F359+F369+F377+F386+F393</f>
        <v>0</v>
      </c>
      <c r="G256" s="137">
        <f>G271+G282+G291+G299+G307+G317+G327+G338+G348+G359+G369+G377+G386+G393</f>
        <v>0</v>
      </c>
      <c r="H256" s="137"/>
    </row>
    <row r="257" spans="1:8" ht="14.25">
      <c r="A257" s="80" t="s">
        <v>194</v>
      </c>
      <c r="B257" s="72" t="s">
        <v>155</v>
      </c>
      <c r="C257" s="137">
        <f aca="true" t="shared" si="21" ref="C257:G258">C272</f>
        <v>157</v>
      </c>
      <c r="D257" s="134" t="s">
        <v>147</v>
      </c>
      <c r="E257" s="137">
        <f t="shared" si="21"/>
        <v>157</v>
      </c>
      <c r="F257" s="137">
        <f t="shared" si="21"/>
        <v>0</v>
      </c>
      <c r="G257" s="137">
        <f t="shared" si="21"/>
        <v>0</v>
      </c>
      <c r="H257" s="137"/>
    </row>
    <row r="258" spans="1:8" ht="14.25">
      <c r="A258" s="80" t="s">
        <v>195</v>
      </c>
      <c r="B258" s="72" t="s">
        <v>156</v>
      </c>
      <c r="C258" s="137">
        <f t="shared" si="21"/>
        <v>987</v>
      </c>
      <c r="D258" s="134" t="s">
        <v>147</v>
      </c>
      <c r="E258" s="137">
        <f t="shared" si="21"/>
        <v>987</v>
      </c>
      <c r="F258" s="137">
        <f t="shared" si="21"/>
        <v>0</v>
      </c>
      <c r="G258" s="137">
        <f t="shared" si="21"/>
        <v>0</v>
      </c>
      <c r="H258" s="137"/>
    </row>
    <row r="259" spans="1:8" s="167" customFormat="1" ht="12.75">
      <c r="A259" s="80" t="s">
        <v>197</v>
      </c>
      <c r="B259" s="72" t="s">
        <v>158</v>
      </c>
      <c r="C259" s="134">
        <f>C308</f>
        <v>0</v>
      </c>
      <c r="D259" s="134" t="s">
        <v>147</v>
      </c>
      <c r="E259" s="134">
        <f>E308</f>
        <v>0</v>
      </c>
      <c r="F259" s="134">
        <f>F308</f>
        <v>0</v>
      </c>
      <c r="G259" s="134">
        <f>G308</f>
        <v>0</v>
      </c>
      <c r="H259" s="134"/>
    </row>
    <row r="260" spans="1:8" ht="12.75">
      <c r="A260" s="71" t="s">
        <v>208</v>
      </c>
      <c r="B260" s="72" t="s">
        <v>209</v>
      </c>
      <c r="C260" s="134">
        <f>C318+C328+C339+C349</f>
        <v>1969</v>
      </c>
      <c r="D260" s="134" t="s">
        <v>147</v>
      </c>
      <c r="E260" s="134">
        <f>E318+E328+E339+E349</f>
        <v>1969</v>
      </c>
      <c r="F260" s="134">
        <f>F318+F328+F339+F349</f>
        <v>0</v>
      </c>
      <c r="G260" s="134">
        <f>G318+G328+G339+G349</f>
        <v>0</v>
      </c>
      <c r="H260" s="134"/>
    </row>
    <row r="261" spans="1:8" ht="12.75">
      <c r="A261" s="71" t="s">
        <v>210</v>
      </c>
      <c r="B261" s="72" t="s">
        <v>211</v>
      </c>
      <c r="C261" s="134">
        <f>C360</f>
        <v>0</v>
      </c>
      <c r="D261" s="134" t="s">
        <v>147</v>
      </c>
      <c r="E261" s="134">
        <f>E360</f>
        <v>0</v>
      </c>
      <c r="F261" s="134">
        <f>F360</f>
        <v>0</v>
      </c>
      <c r="G261" s="134">
        <f>G360</f>
        <v>0</v>
      </c>
      <c r="H261" s="134"/>
    </row>
    <row r="262" spans="1:8" ht="12.75">
      <c r="A262" s="80" t="s">
        <v>234</v>
      </c>
      <c r="B262" s="72" t="s">
        <v>215</v>
      </c>
      <c r="C262" s="134">
        <f>C329+C350</f>
        <v>56</v>
      </c>
      <c r="D262" s="134" t="s">
        <v>147</v>
      </c>
      <c r="E262" s="134">
        <f>E329+E350</f>
        <v>56</v>
      </c>
      <c r="F262" s="134">
        <f>F329+F350</f>
        <v>0</v>
      </c>
      <c r="G262" s="134">
        <f>G329+G350</f>
        <v>0</v>
      </c>
      <c r="H262" s="134"/>
    </row>
    <row r="263" spans="1:8" ht="12.75">
      <c r="A263" s="80" t="s">
        <v>218</v>
      </c>
      <c r="B263" s="72" t="s">
        <v>219</v>
      </c>
      <c r="C263" s="134">
        <f>C274+C283+C309+C319+C330+C340+C351+C361+C378</f>
        <v>119462</v>
      </c>
      <c r="D263" s="134" t="s">
        <v>147</v>
      </c>
      <c r="E263" s="134">
        <f>E274+E283+E309+E319+E330+E340+E351+E361+E378</f>
        <v>119462</v>
      </c>
      <c r="F263" s="134">
        <f>F274+F283+F309+F319+F330+F340+F351+F361+F378</f>
        <v>0</v>
      </c>
      <c r="G263" s="134">
        <f>G274+G283+G309+G319+G330+G340+G351+G361+G378</f>
        <v>0</v>
      </c>
      <c r="H263" s="134"/>
    </row>
    <row r="264" spans="1:8" ht="12.75">
      <c r="A264" s="71" t="s">
        <v>226</v>
      </c>
      <c r="B264" s="72" t="s">
        <v>227</v>
      </c>
      <c r="C264" s="134">
        <f>C275+C284+C292+C300+C310+C320+C331+C341+C352+C362+C370+C379+C394</f>
        <v>0</v>
      </c>
      <c r="D264" s="134" t="s">
        <v>147</v>
      </c>
      <c r="E264" s="134">
        <f>E275+E284+E292+E300+E310+E320+E331+E341+E352+E362+E370+E379+E394</f>
        <v>0</v>
      </c>
      <c r="F264" s="134">
        <f>F275+F284+F292+F300+F310+F320+F331+F341+F352+F362+F370+F379+F394</f>
        <v>0</v>
      </c>
      <c r="G264" s="134">
        <f>G275+G284+G292+G300+G310+G320+G331+G341+G352+G362+G370+G379+G394</f>
        <v>0</v>
      </c>
      <c r="H264" s="134"/>
    </row>
    <row r="265" spans="1:8" ht="12.75">
      <c r="A265" s="12"/>
      <c r="B265" s="13"/>
      <c r="C265" s="103"/>
      <c r="D265" s="145" t="s">
        <v>147</v>
      </c>
      <c r="E265" s="103"/>
      <c r="F265" s="103"/>
      <c r="G265" s="103"/>
      <c r="H265" s="127"/>
    </row>
    <row r="266" spans="1:8" ht="30">
      <c r="A266" s="10" t="s">
        <v>36</v>
      </c>
      <c r="B266" s="13"/>
      <c r="C266" s="103"/>
      <c r="D266" s="145" t="s">
        <v>147</v>
      </c>
      <c r="E266" s="103"/>
      <c r="F266" s="103"/>
      <c r="G266" s="103"/>
      <c r="H266" s="127"/>
    </row>
    <row r="267" spans="1:8" ht="12.75">
      <c r="A267" s="26"/>
      <c r="B267" s="13" t="s">
        <v>147</v>
      </c>
      <c r="C267" s="103"/>
      <c r="D267" s="145" t="s">
        <v>147</v>
      </c>
      <c r="E267" s="103"/>
      <c r="F267" s="103"/>
      <c r="G267" s="103"/>
      <c r="H267" s="127"/>
    </row>
    <row r="268" spans="1:8" ht="15">
      <c r="A268" s="10" t="s">
        <v>12</v>
      </c>
      <c r="B268" s="11"/>
      <c r="C268" s="103"/>
      <c r="D268" s="145" t="s">
        <v>147</v>
      </c>
      <c r="E268" s="103"/>
      <c r="F268" s="103"/>
      <c r="G268" s="103"/>
      <c r="H268" s="127"/>
    </row>
    <row r="269" spans="1:8" ht="15">
      <c r="A269" s="14" t="s">
        <v>164</v>
      </c>
      <c r="B269" s="11" t="s">
        <v>151</v>
      </c>
      <c r="C269" s="133">
        <f>C270+C271</f>
        <v>200</v>
      </c>
      <c r="D269" s="134" t="s">
        <v>147</v>
      </c>
      <c r="E269" s="133">
        <f>E270+E271</f>
        <v>167</v>
      </c>
      <c r="F269" s="133">
        <f>F270+F271</f>
        <v>0</v>
      </c>
      <c r="G269" s="133">
        <f>G270+G271</f>
        <v>33</v>
      </c>
      <c r="H269" s="133"/>
    </row>
    <row r="270" spans="1:8" ht="14.25">
      <c r="A270" s="15" t="s">
        <v>166</v>
      </c>
      <c r="B270" s="9" t="s">
        <v>167</v>
      </c>
      <c r="C270" s="105">
        <f aca="true" t="shared" si="22" ref="C270:C275">+E270+F270+G270</f>
        <v>200</v>
      </c>
      <c r="D270" s="145" t="s">
        <v>147</v>
      </c>
      <c r="E270" s="117">
        <v>167</v>
      </c>
      <c r="F270" s="117"/>
      <c r="G270" s="117">
        <v>33</v>
      </c>
      <c r="H270" s="137"/>
    </row>
    <row r="271" spans="1:8" ht="14.25">
      <c r="A271" s="15" t="s">
        <v>168</v>
      </c>
      <c r="B271" s="9" t="s">
        <v>169</v>
      </c>
      <c r="C271" s="105">
        <f t="shared" si="22"/>
        <v>0</v>
      </c>
      <c r="D271" s="145" t="s">
        <v>147</v>
      </c>
      <c r="E271" s="117"/>
      <c r="F271" s="117"/>
      <c r="G271" s="117"/>
      <c r="H271" s="137"/>
    </row>
    <row r="272" spans="1:8" ht="14.25">
      <c r="A272" s="15" t="s">
        <v>194</v>
      </c>
      <c r="B272" s="13" t="s">
        <v>155</v>
      </c>
      <c r="C272" s="105">
        <f t="shared" si="22"/>
        <v>157</v>
      </c>
      <c r="D272" s="145" t="s">
        <v>147</v>
      </c>
      <c r="E272" s="117">
        <v>157</v>
      </c>
      <c r="F272" s="117"/>
      <c r="G272" s="117"/>
      <c r="H272" s="137"/>
    </row>
    <row r="273" spans="1:8" ht="14.25">
      <c r="A273" s="15" t="s">
        <v>195</v>
      </c>
      <c r="B273" s="13" t="s">
        <v>156</v>
      </c>
      <c r="C273" s="105">
        <f t="shared" si="22"/>
        <v>987</v>
      </c>
      <c r="D273" s="145" t="s">
        <v>147</v>
      </c>
      <c r="E273" s="119">
        <v>987</v>
      </c>
      <c r="F273" s="119"/>
      <c r="G273" s="119"/>
      <c r="H273" s="141"/>
    </row>
    <row r="274" spans="1:8" ht="14.25">
      <c r="A274" s="35" t="s">
        <v>218</v>
      </c>
      <c r="B274" s="13" t="s">
        <v>219</v>
      </c>
      <c r="C274" s="105">
        <f t="shared" si="22"/>
        <v>19957</v>
      </c>
      <c r="D274" s="145" t="s">
        <v>147</v>
      </c>
      <c r="E274" s="117">
        <v>19957</v>
      </c>
      <c r="F274" s="117"/>
      <c r="G274" s="117"/>
      <c r="H274" s="137"/>
    </row>
    <row r="275" spans="1:8" ht="14.25">
      <c r="A275" s="26" t="s">
        <v>13</v>
      </c>
      <c r="B275" s="13" t="s">
        <v>227</v>
      </c>
      <c r="C275" s="105">
        <f t="shared" si="22"/>
        <v>0</v>
      </c>
      <c r="D275" s="145" t="s">
        <v>147</v>
      </c>
      <c r="E275" s="117"/>
      <c r="F275" s="117"/>
      <c r="G275" s="117"/>
      <c r="H275" s="137"/>
    </row>
    <row r="276" spans="1:8" ht="12.75">
      <c r="A276" s="26"/>
      <c r="B276" s="13"/>
      <c r="C276" s="103"/>
      <c r="D276" s="145" t="s">
        <v>147</v>
      </c>
      <c r="E276" s="103"/>
      <c r="F276" s="103"/>
      <c r="G276" s="103"/>
      <c r="H276" s="127"/>
    </row>
    <row r="277" spans="1:8" ht="15">
      <c r="A277" s="10" t="s">
        <v>37</v>
      </c>
      <c r="B277" s="13"/>
      <c r="C277" s="103"/>
      <c r="D277" s="145" t="s">
        <v>147</v>
      </c>
      <c r="E277" s="103"/>
      <c r="F277" s="103"/>
      <c r="G277" s="103"/>
      <c r="H277" s="127"/>
    </row>
    <row r="278" spans="1:8" ht="12.75">
      <c r="A278" s="26"/>
      <c r="B278" s="13"/>
      <c r="C278" s="103"/>
      <c r="D278" s="145" t="s">
        <v>147</v>
      </c>
      <c r="E278" s="103"/>
      <c r="F278" s="103"/>
      <c r="G278" s="103"/>
      <c r="H278" s="127"/>
    </row>
    <row r="279" spans="1:8" ht="15">
      <c r="A279" s="10" t="s">
        <v>12</v>
      </c>
      <c r="B279" s="11"/>
      <c r="C279" s="103"/>
      <c r="D279" s="145" t="s">
        <v>147</v>
      </c>
      <c r="E279" s="103"/>
      <c r="F279" s="103"/>
      <c r="G279" s="103"/>
      <c r="H279" s="127"/>
    </row>
    <row r="280" spans="1:8" ht="15">
      <c r="A280" s="14" t="s">
        <v>164</v>
      </c>
      <c r="B280" s="11" t="s">
        <v>151</v>
      </c>
      <c r="C280" s="133">
        <f>C281+C282</f>
        <v>0</v>
      </c>
      <c r="D280" s="134" t="s">
        <v>147</v>
      </c>
      <c r="E280" s="133">
        <f>E281+E282</f>
        <v>0</v>
      </c>
      <c r="F280" s="133">
        <f>F281+F282</f>
        <v>0</v>
      </c>
      <c r="G280" s="133">
        <f>G281+G282</f>
        <v>0</v>
      </c>
      <c r="H280" s="133"/>
    </row>
    <row r="281" spans="1:8" ht="14.25">
      <c r="A281" s="15" t="s">
        <v>166</v>
      </c>
      <c r="B281" s="9" t="s">
        <v>167</v>
      </c>
      <c r="C281" s="105">
        <f>+E281+F281+G281</f>
        <v>0</v>
      </c>
      <c r="D281" s="145" t="s">
        <v>147</v>
      </c>
      <c r="E281" s="117"/>
      <c r="F281" s="117"/>
      <c r="G281" s="117"/>
      <c r="H281" s="137"/>
    </row>
    <row r="282" spans="1:8" ht="14.25">
      <c r="A282" s="15" t="s">
        <v>168</v>
      </c>
      <c r="B282" s="9" t="s">
        <v>169</v>
      </c>
      <c r="C282" s="105">
        <f>+E282+F282+G282</f>
        <v>0</v>
      </c>
      <c r="D282" s="145" t="s">
        <v>147</v>
      </c>
      <c r="E282" s="117"/>
      <c r="F282" s="117"/>
      <c r="G282" s="117"/>
      <c r="H282" s="137"/>
    </row>
    <row r="283" spans="1:8" ht="14.25">
      <c r="A283" s="35" t="s">
        <v>218</v>
      </c>
      <c r="B283" s="13" t="s">
        <v>219</v>
      </c>
      <c r="C283" s="105">
        <f>+E283+F283+G283</f>
        <v>0</v>
      </c>
      <c r="D283" s="145" t="s">
        <v>147</v>
      </c>
      <c r="E283" s="117"/>
      <c r="F283" s="117"/>
      <c r="G283" s="117"/>
      <c r="H283" s="137"/>
    </row>
    <row r="284" spans="1:8" ht="14.25">
      <c r="A284" s="26" t="s">
        <v>13</v>
      </c>
      <c r="B284" s="13" t="s">
        <v>227</v>
      </c>
      <c r="C284" s="105">
        <f>+E284+F284+G284</f>
        <v>0</v>
      </c>
      <c r="D284" s="145" t="s">
        <v>147</v>
      </c>
      <c r="E284" s="117"/>
      <c r="F284" s="117"/>
      <c r="G284" s="117"/>
      <c r="H284" s="137"/>
    </row>
    <row r="285" spans="1:8" ht="12.75">
      <c r="A285" s="26"/>
      <c r="B285" s="13"/>
      <c r="C285" s="103"/>
      <c r="D285" s="145" t="s">
        <v>147</v>
      </c>
      <c r="E285" s="103"/>
      <c r="F285" s="103"/>
      <c r="G285" s="103"/>
      <c r="H285" s="127"/>
    </row>
    <row r="286" spans="1:8" ht="15">
      <c r="A286" s="10" t="s">
        <v>38</v>
      </c>
      <c r="B286" s="31"/>
      <c r="C286" s="103"/>
      <c r="D286" s="145" t="s">
        <v>147</v>
      </c>
      <c r="E286" s="103"/>
      <c r="F286" s="103"/>
      <c r="G286" s="103"/>
      <c r="H286" s="127"/>
    </row>
    <row r="287" spans="1:8" ht="12.75">
      <c r="A287" s="12"/>
      <c r="B287" s="31"/>
      <c r="C287" s="103"/>
      <c r="D287" s="145" t="s">
        <v>147</v>
      </c>
      <c r="E287" s="103"/>
      <c r="F287" s="103"/>
      <c r="G287" s="103"/>
      <c r="H287" s="127"/>
    </row>
    <row r="288" spans="1:8" ht="15">
      <c r="A288" s="10" t="s">
        <v>39</v>
      </c>
      <c r="B288" s="11"/>
      <c r="C288" s="103"/>
      <c r="D288" s="145" t="s">
        <v>147</v>
      </c>
      <c r="E288" s="103"/>
      <c r="F288" s="103"/>
      <c r="G288" s="103"/>
      <c r="H288" s="127"/>
    </row>
    <row r="289" spans="1:8" ht="15">
      <c r="A289" s="14" t="s">
        <v>164</v>
      </c>
      <c r="B289" s="11" t="s">
        <v>151</v>
      </c>
      <c r="C289" s="133">
        <f>C290+C291</f>
        <v>0</v>
      </c>
      <c r="D289" s="134" t="s">
        <v>147</v>
      </c>
      <c r="E289" s="133">
        <f>E290+E291</f>
        <v>0</v>
      </c>
      <c r="F289" s="133">
        <f>F290+F291</f>
        <v>0</v>
      </c>
      <c r="G289" s="133">
        <f>G290+G291</f>
        <v>0</v>
      </c>
      <c r="H289" s="133"/>
    </row>
    <row r="290" spans="1:8" ht="14.25">
      <c r="A290" s="15" t="s">
        <v>166</v>
      </c>
      <c r="B290" s="9" t="s">
        <v>167</v>
      </c>
      <c r="C290" s="105">
        <f>+E290+F290+G290</f>
        <v>0</v>
      </c>
      <c r="D290" s="145" t="s">
        <v>147</v>
      </c>
      <c r="E290" s="117"/>
      <c r="F290" s="117"/>
      <c r="G290" s="117"/>
      <c r="H290" s="137"/>
    </row>
    <row r="291" spans="1:8" ht="14.25">
      <c r="A291" s="15" t="s">
        <v>168</v>
      </c>
      <c r="B291" s="9" t="s">
        <v>169</v>
      </c>
      <c r="C291" s="105">
        <f>+E291+F291+G291</f>
        <v>0</v>
      </c>
      <c r="D291" s="145" t="s">
        <v>147</v>
      </c>
      <c r="E291" s="117"/>
      <c r="F291" s="117"/>
      <c r="G291" s="117"/>
      <c r="H291" s="137"/>
    </row>
    <row r="292" spans="1:8" ht="14.25">
      <c r="A292" s="26" t="s">
        <v>13</v>
      </c>
      <c r="B292" s="13" t="s">
        <v>227</v>
      </c>
      <c r="C292" s="105">
        <f>+E292+F292+G292</f>
        <v>0</v>
      </c>
      <c r="D292" s="145" t="s">
        <v>147</v>
      </c>
      <c r="E292" s="117"/>
      <c r="F292" s="117"/>
      <c r="G292" s="117"/>
      <c r="H292" s="137"/>
    </row>
    <row r="293" spans="1:8" ht="12.75">
      <c r="A293" s="26"/>
      <c r="B293" s="13"/>
      <c r="C293" s="103"/>
      <c r="D293" s="145" t="s">
        <v>147</v>
      </c>
      <c r="E293" s="103"/>
      <c r="F293" s="103"/>
      <c r="G293" s="103"/>
      <c r="H293" s="127"/>
    </row>
    <row r="294" spans="1:8" ht="15">
      <c r="A294" s="10" t="s">
        <v>40</v>
      </c>
      <c r="B294" s="13"/>
      <c r="C294" s="103"/>
      <c r="D294" s="145" t="s">
        <v>147</v>
      </c>
      <c r="E294" s="103"/>
      <c r="F294" s="103"/>
      <c r="G294" s="103"/>
      <c r="H294" s="127"/>
    </row>
    <row r="295" spans="1:8" ht="12.75">
      <c r="A295" s="26"/>
      <c r="B295" s="13"/>
      <c r="C295" s="103"/>
      <c r="D295" s="145" t="s">
        <v>147</v>
      </c>
      <c r="E295" s="103"/>
      <c r="F295" s="103"/>
      <c r="G295" s="103"/>
      <c r="H295" s="127"/>
    </row>
    <row r="296" spans="1:8" ht="15">
      <c r="A296" s="10" t="s">
        <v>39</v>
      </c>
      <c r="B296" s="11"/>
      <c r="C296" s="103"/>
      <c r="D296" s="145" t="s">
        <v>147</v>
      </c>
      <c r="E296" s="103"/>
      <c r="F296" s="103"/>
      <c r="G296" s="103"/>
      <c r="H296" s="127"/>
    </row>
    <row r="297" spans="1:8" ht="15">
      <c r="A297" s="14" t="s">
        <v>164</v>
      </c>
      <c r="B297" s="11" t="s">
        <v>151</v>
      </c>
      <c r="C297" s="133">
        <f>C298+C299</f>
        <v>0</v>
      </c>
      <c r="D297" s="134" t="s">
        <v>147</v>
      </c>
      <c r="E297" s="133">
        <f>E298+E299</f>
        <v>0</v>
      </c>
      <c r="F297" s="133">
        <f>F298+F299</f>
        <v>0</v>
      </c>
      <c r="G297" s="133">
        <f>G298+G299</f>
        <v>0</v>
      </c>
      <c r="H297" s="133"/>
    </row>
    <row r="298" spans="1:8" ht="14.25">
      <c r="A298" s="15" t="s">
        <v>166</v>
      </c>
      <c r="B298" s="9" t="s">
        <v>167</v>
      </c>
      <c r="C298" s="105">
        <f>+E298+F298+G298</f>
        <v>0</v>
      </c>
      <c r="D298" s="145" t="s">
        <v>147</v>
      </c>
      <c r="E298" s="117"/>
      <c r="F298" s="117"/>
      <c r="G298" s="117"/>
      <c r="H298" s="137"/>
    </row>
    <row r="299" spans="1:8" ht="14.25">
      <c r="A299" s="15" t="s">
        <v>168</v>
      </c>
      <c r="B299" s="9" t="s">
        <v>169</v>
      </c>
      <c r="C299" s="105">
        <f>+E299+F299+G299</f>
        <v>0</v>
      </c>
      <c r="D299" s="145" t="s">
        <v>147</v>
      </c>
      <c r="E299" s="117"/>
      <c r="F299" s="117"/>
      <c r="G299" s="117"/>
      <c r="H299" s="137"/>
    </row>
    <row r="300" spans="1:8" ht="14.25">
      <c r="A300" s="26" t="s">
        <v>13</v>
      </c>
      <c r="B300" s="13" t="s">
        <v>227</v>
      </c>
      <c r="C300" s="105">
        <f>+E300+F300+G300</f>
        <v>0</v>
      </c>
      <c r="D300" s="145" t="s">
        <v>147</v>
      </c>
      <c r="E300" s="117"/>
      <c r="F300" s="117"/>
      <c r="G300" s="117"/>
      <c r="H300" s="137"/>
    </row>
    <row r="301" spans="1:8" ht="12.75">
      <c r="A301" s="26"/>
      <c r="B301" s="13"/>
      <c r="C301" s="103"/>
      <c r="D301" s="145" t="s">
        <v>147</v>
      </c>
      <c r="E301" s="103"/>
      <c r="F301" s="103"/>
      <c r="G301" s="103"/>
      <c r="H301" s="127"/>
    </row>
    <row r="302" spans="1:8" ht="15">
      <c r="A302" s="14" t="s">
        <v>41</v>
      </c>
      <c r="B302" s="13"/>
      <c r="C302" s="103"/>
      <c r="D302" s="145" t="s">
        <v>147</v>
      </c>
      <c r="E302" s="103"/>
      <c r="F302" s="103"/>
      <c r="G302" s="103"/>
      <c r="H302" s="127"/>
    </row>
    <row r="303" spans="1:8" ht="12.75">
      <c r="A303" s="26"/>
      <c r="B303" s="13"/>
      <c r="C303" s="103"/>
      <c r="D303" s="145" t="s">
        <v>147</v>
      </c>
      <c r="E303" s="103"/>
      <c r="F303" s="103"/>
      <c r="G303" s="103"/>
      <c r="H303" s="127"/>
    </row>
    <row r="304" spans="1:8" ht="15">
      <c r="A304" s="10" t="s">
        <v>12</v>
      </c>
      <c r="B304" s="11"/>
      <c r="C304" s="103"/>
      <c r="D304" s="145" t="s">
        <v>147</v>
      </c>
      <c r="E304" s="103"/>
      <c r="F304" s="103"/>
      <c r="G304" s="103"/>
      <c r="H304" s="127"/>
    </row>
    <row r="305" spans="1:8" ht="15">
      <c r="A305" s="14" t="s">
        <v>164</v>
      </c>
      <c r="B305" s="11" t="s">
        <v>151</v>
      </c>
      <c r="C305" s="133">
        <f>C306+C307</f>
        <v>0</v>
      </c>
      <c r="D305" s="134" t="s">
        <v>147</v>
      </c>
      <c r="E305" s="133">
        <f>E306+E307</f>
        <v>0</v>
      </c>
      <c r="F305" s="133">
        <f>F306+F307</f>
        <v>0</v>
      </c>
      <c r="G305" s="133">
        <f>G306+G307</f>
        <v>0</v>
      </c>
      <c r="H305" s="133"/>
    </row>
    <row r="306" spans="1:8" ht="15">
      <c r="A306" s="15" t="s">
        <v>166</v>
      </c>
      <c r="B306" s="9" t="s">
        <v>167</v>
      </c>
      <c r="C306" s="105">
        <f>+E306+F306+G306</f>
        <v>0</v>
      </c>
      <c r="D306" s="145" t="s">
        <v>147</v>
      </c>
      <c r="E306" s="115"/>
      <c r="F306" s="115"/>
      <c r="G306" s="115"/>
      <c r="H306" s="133"/>
    </row>
    <row r="307" spans="1:8" ht="14.25">
      <c r="A307" s="15" t="s">
        <v>168</v>
      </c>
      <c r="B307" s="9" t="s">
        <v>169</v>
      </c>
      <c r="C307" s="105">
        <f>+E307+F307+G307</f>
        <v>0</v>
      </c>
      <c r="D307" s="145" t="s">
        <v>147</v>
      </c>
      <c r="E307" s="117"/>
      <c r="F307" s="117"/>
      <c r="G307" s="117"/>
      <c r="H307" s="137"/>
    </row>
    <row r="308" spans="1:8" s="167" customFormat="1" ht="14.25">
      <c r="A308" s="35" t="s">
        <v>42</v>
      </c>
      <c r="B308" s="13" t="s">
        <v>158</v>
      </c>
      <c r="C308" s="105">
        <f>+E308+F308+G308</f>
        <v>0</v>
      </c>
      <c r="D308" s="145" t="s">
        <v>147</v>
      </c>
      <c r="E308" s="117"/>
      <c r="F308" s="117"/>
      <c r="G308" s="117"/>
      <c r="H308" s="137"/>
    </row>
    <row r="309" spans="1:8" ht="14.25">
      <c r="A309" s="35" t="s">
        <v>218</v>
      </c>
      <c r="B309" s="13" t="s">
        <v>219</v>
      </c>
      <c r="C309" s="105">
        <f>+E309+F309+G309</f>
        <v>0</v>
      </c>
      <c r="D309" s="145" t="s">
        <v>147</v>
      </c>
      <c r="E309" s="117"/>
      <c r="F309" s="117"/>
      <c r="G309" s="117"/>
      <c r="H309" s="137"/>
    </row>
    <row r="310" spans="1:8" ht="14.25">
      <c r="A310" s="26" t="s">
        <v>13</v>
      </c>
      <c r="B310" s="13" t="s">
        <v>227</v>
      </c>
      <c r="C310" s="105">
        <f>+E310+F310+G310</f>
        <v>0</v>
      </c>
      <c r="D310" s="145" t="s">
        <v>147</v>
      </c>
      <c r="E310" s="117"/>
      <c r="F310" s="117"/>
      <c r="G310" s="117"/>
      <c r="H310" s="137"/>
    </row>
    <row r="311" spans="1:8" ht="12.75">
      <c r="A311" s="26"/>
      <c r="B311" s="13"/>
      <c r="C311" s="103"/>
      <c r="D311" s="145" t="s">
        <v>147</v>
      </c>
      <c r="E311" s="103"/>
      <c r="F311" s="103"/>
      <c r="G311" s="103"/>
      <c r="H311" s="127"/>
    </row>
    <row r="312" spans="1:8" ht="15">
      <c r="A312" s="10" t="s">
        <v>43</v>
      </c>
      <c r="B312" s="13"/>
      <c r="C312" s="103"/>
      <c r="D312" s="145" t="s">
        <v>147</v>
      </c>
      <c r="E312" s="103"/>
      <c r="F312" s="103"/>
      <c r="G312" s="103"/>
      <c r="H312" s="127"/>
    </row>
    <row r="313" spans="1:8" ht="15">
      <c r="A313" s="10"/>
      <c r="B313" s="13"/>
      <c r="C313" s="103"/>
      <c r="D313" s="145" t="s">
        <v>147</v>
      </c>
      <c r="E313" s="103"/>
      <c r="F313" s="103"/>
      <c r="G313" s="103"/>
      <c r="H313" s="127"/>
    </row>
    <row r="314" spans="1:8" ht="15">
      <c r="A314" s="10" t="s">
        <v>12</v>
      </c>
      <c r="B314" s="11"/>
      <c r="C314" s="103"/>
      <c r="D314" s="145" t="s">
        <v>147</v>
      </c>
      <c r="E314" s="103"/>
      <c r="F314" s="103"/>
      <c r="G314" s="103"/>
      <c r="H314" s="127"/>
    </row>
    <row r="315" spans="1:252" ht="15">
      <c r="A315" s="14" t="s">
        <v>164</v>
      </c>
      <c r="B315" s="11" t="s">
        <v>151</v>
      </c>
      <c r="C315" s="133">
        <f>C316+C317</f>
        <v>0</v>
      </c>
      <c r="D315" s="134" t="s">
        <v>147</v>
      </c>
      <c r="E315" s="133">
        <f>E316+E317</f>
        <v>0</v>
      </c>
      <c r="F315" s="133">
        <f>F316+F317</f>
        <v>0</v>
      </c>
      <c r="G315" s="133">
        <f>G316+G317</f>
        <v>0</v>
      </c>
      <c r="H315" s="133"/>
      <c r="I315" s="40" t="s">
        <v>165</v>
      </c>
      <c r="J315" s="40" t="s">
        <v>165</v>
      </c>
      <c r="K315" s="40" t="s">
        <v>165</v>
      </c>
      <c r="L315" s="40" t="s">
        <v>165</v>
      </c>
      <c r="M315" s="40" t="s">
        <v>165</v>
      </c>
      <c r="N315" s="40" t="s">
        <v>165</v>
      </c>
      <c r="O315" s="40" t="s">
        <v>165</v>
      </c>
      <c r="P315" s="40" t="s">
        <v>165</v>
      </c>
      <c r="Q315" s="40" t="s">
        <v>165</v>
      </c>
      <c r="R315" s="40" t="s">
        <v>165</v>
      </c>
      <c r="S315" s="40" t="s">
        <v>165</v>
      </c>
      <c r="T315" s="40" t="s">
        <v>165</v>
      </c>
      <c r="U315" s="40" t="s">
        <v>165</v>
      </c>
      <c r="V315" s="40" t="s">
        <v>165</v>
      </c>
      <c r="W315" s="40" t="s">
        <v>165</v>
      </c>
      <c r="X315" s="40" t="s">
        <v>165</v>
      </c>
      <c r="Y315" s="40" t="s">
        <v>165</v>
      </c>
      <c r="Z315" s="40" t="s">
        <v>165</v>
      </c>
      <c r="AA315" s="40" t="s">
        <v>165</v>
      </c>
      <c r="AB315" s="40" t="s">
        <v>165</v>
      </c>
      <c r="AC315" s="40" t="s">
        <v>165</v>
      </c>
      <c r="AD315" s="40" t="s">
        <v>165</v>
      </c>
      <c r="AE315" s="40" t="s">
        <v>165</v>
      </c>
      <c r="AF315" s="40" t="s">
        <v>165</v>
      </c>
      <c r="AG315" s="40" t="s">
        <v>165</v>
      </c>
      <c r="AH315" s="40" t="s">
        <v>165</v>
      </c>
      <c r="AI315" s="40" t="s">
        <v>165</v>
      </c>
      <c r="AJ315" s="40" t="s">
        <v>165</v>
      </c>
      <c r="AK315" s="40" t="s">
        <v>165</v>
      </c>
      <c r="AL315" s="40" t="s">
        <v>165</v>
      </c>
      <c r="AM315" s="40" t="s">
        <v>165</v>
      </c>
      <c r="AN315" s="40" t="s">
        <v>165</v>
      </c>
      <c r="AO315" s="40" t="s">
        <v>165</v>
      </c>
      <c r="AP315" s="40" t="s">
        <v>165</v>
      </c>
      <c r="AQ315" s="40" t="s">
        <v>165</v>
      </c>
      <c r="AR315" s="40" t="s">
        <v>165</v>
      </c>
      <c r="AS315" s="40" t="s">
        <v>165</v>
      </c>
      <c r="AT315" s="40" t="s">
        <v>165</v>
      </c>
      <c r="AU315" s="40" t="s">
        <v>165</v>
      </c>
      <c r="AV315" s="40" t="s">
        <v>165</v>
      </c>
      <c r="AW315" s="40" t="s">
        <v>165</v>
      </c>
      <c r="AX315" s="40" t="s">
        <v>165</v>
      </c>
      <c r="AY315" s="40" t="s">
        <v>165</v>
      </c>
      <c r="AZ315" s="40" t="s">
        <v>165</v>
      </c>
      <c r="BA315" s="40" t="s">
        <v>165</v>
      </c>
      <c r="BB315" s="40" t="s">
        <v>165</v>
      </c>
      <c r="BC315" s="40" t="s">
        <v>165</v>
      </c>
      <c r="BD315" s="40" t="s">
        <v>165</v>
      </c>
      <c r="BE315" s="40" t="s">
        <v>165</v>
      </c>
      <c r="BF315" s="40" t="s">
        <v>165</v>
      </c>
      <c r="BG315" s="40" t="s">
        <v>165</v>
      </c>
      <c r="BH315" s="40" t="s">
        <v>165</v>
      </c>
      <c r="BI315" s="40" t="s">
        <v>165</v>
      </c>
      <c r="BJ315" s="40" t="s">
        <v>165</v>
      </c>
      <c r="BK315" s="40" t="s">
        <v>165</v>
      </c>
      <c r="BL315" s="40" t="s">
        <v>165</v>
      </c>
      <c r="BM315" s="40" t="s">
        <v>165</v>
      </c>
      <c r="BN315" s="40" t="s">
        <v>165</v>
      </c>
      <c r="BO315" s="40" t="s">
        <v>165</v>
      </c>
      <c r="BP315" s="40" t="s">
        <v>165</v>
      </c>
      <c r="BQ315" s="40" t="s">
        <v>165</v>
      </c>
      <c r="BR315" s="40" t="s">
        <v>165</v>
      </c>
      <c r="BS315" s="40" t="s">
        <v>165</v>
      </c>
      <c r="BT315" s="40" t="s">
        <v>165</v>
      </c>
      <c r="BU315" s="40" t="s">
        <v>165</v>
      </c>
      <c r="BV315" s="40" t="s">
        <v>165</v>
      </c>
      <c r="BW315" s="40" t="s">
        <v>165</v>
      </c>
      <c r="BX315" s="40" t="s">
        <v>165</v>
      </c>
      <c r="BY315" s="40" t="s">
        <v>165</v>
      </c>
      <c r="BZ315" s="40" t="s">
        <v>165</v>
      </c>
      <c r="CA315" s="40" t="s">
        <v>165</v>
      </c>
      <c r="CB315" s="40" t="s">
        <v>165</v>
      </c>
      <c r="CC315" s="40" t="s">
        <v>165</v>
      </c>
      <c r="CD315" s="40" t="s">
        <v>165</v>
      </c>
      <c r="CE315" s="40" t="s">
        <v>165</v>
      </c>
      <c r="CF315" s="40" t="s">
        <v>165</v>
      </c>
      <c r="CG315" s="40" t="s">
        <v>165</v>
      </c>
      <c r="CH315" s="40" t="s">
        <v>165</v>
      </c>
      <c r="CI315" s="40" t="s">
        <v>165</v>
      </c>
      <c r="CJ315" s="40" t="s">
        <v>165</v>
      </c>
      <c r="CK315" s="40" t="s">
        <v>165</v>
      </c>
      <c r="CL315" s="40" t="s">
        <v>165</v>
      </c>
      <c r="CM315" s="40" t="s">
        <v>165</v>
      </c>
      <c r="CN315" s="40" t="s">
        <v>165</v>
      </c>
      <c r="CO315" s="40" t="s">
        <v>165</v>
      </c>
      <c r="CP315" s="40" t="s">
        <v>165</v>
      </c>
      <c r="CQ315" s="40" t="s">
        <v>165</v>
      </c>
      <c r="CR315" s="40" t="s">
        <v>165</v>
      </c>
      <c r="CS315" s="40" t="s">
        <v>165</v>
      </c>
      <c r="CT315" s="40" t="s">
        <v>165</v>
      </c>
      <c r="CU315" s="40" t="s">
        <v>165</v>
      </c>
      <c r="CV315" s="40" t="s">
        <v>165</v>
      </c>
      <c r="CW315" s="40" t="s">
        <v>165</v>
      </c>
      <c r="CX315" s="40" t="s">
        <v>165</v>
      </c>
      <c r="CY315" s="40" t="s">
        <v>165</v>
      </c>
      <c r="CZ315" s="40" t="s">
        <v>165</v>
      </c>
      <c r="DA315" s="40" t="s">
        <v>165</v>
      </c>
      <c r="DB315" s="40" t="s">
        <v>165</v>
      </c>
      <c r="DC315" s="40" t="s">
        <v>165</v>
      </c>
      <c r="DD315" s="40" t="s">
        <v>165</v>
      </c>
      <c r="DE315" s="40" t="s">
        <v>165</v>
      </c>
      <c r="DF315" s="40" t="s">
        <v>165</v>
      </c>
      <c r="DG315" s="40" t="s">
        <v>165</v>
      </c>
      <c r="DH315" s="40" t="s">
        <v>165</v>
      </c>
      <c r="DI315" s="40" t="s">
        <v>165</v>
      </c>
      <c r="DJ315" s="40" t="s">
        <v>165</v>
      </c>
      <c r="DK315" s="40" t="s">
        <v>165</v>
      </c>
      <c r="DL315" s="40" t="s">
        <v>165</v>
      </c>
      <c r="DM315" s="40" t="s">
        <v>165</v>
      </c>
      <c r="DN315" s="40" t="s">
        <v>165</v>
      </c>
      <c r="DO315" s="40" t="s">
        <v>165</v>
      </c>
      <c r="DP315" s="40" t="s">
        <v>165</v>
      </c>
      <c r="DQ315" s="40" t="s">
        <v>165</v>
      </c>
      <c r="DR315" s="40" t="s">
        <v>165</v>
      </c>
      <c r="DS315" s="40" t="s">
        <v>165</v>
      </c>
      <c r="DT315" s="40" t="s">
        <v>165</v>
      </c>
      <c r="DU315" s="40" t="s">
        <v>165</v>
      </c>
      <c r="DV315" s="40" t="s">
        <v>165</v>
      </c>
      <c r="DW315" s="40" t="s">
        <v>165</v>
      </c>
      <c r="DX315" s="40" t="s">
        <v>165</v>
      </c>
      <c r="DY315" s="40" t="s">
        <v>165</v>
      </c>
      <c r="DZ315" s="40" t="s">
        <v>165</v>
      </c>
      <c r="EA315" s="40" t="s">
        <v>165</v>
      </c>
      <c r="EB315" s="40" t="s">
        <v>165</v>
      </c>
      <c r="EC315" s="40" t="s">
        <v>165</v>
      </c>
      <c r="ED315" s="40" t="s">
        <v>165</v>
      </c>
      <c r="EE315" s="40" t="s">
        <v>165</v>
      </c>
      <c r="EF315" s="40" t="s">
        <v>165</v>
      </c>
      <c r="EG315" s="40" t="s">
        <v>165</v>
      </c>
      <c r="EH315" s="40" t="s">
        <v>165</v>
      </c>
      <c r="EI315" s="40" t="s">
        <v>165</v>
      </c>
      <c r="EJ315" s="40" t="s">
        <v>165</v>
      </c>
      <c r="EK315" s="40" t="s">
        <v>165</v>
      </c>
      <c r="EL315" s="40" t="s">
        <v>165</v>
      </c>
      <c r="EM315" s="40" t="s">
        <v>165</v>
      </c>
      <c r="EN315" s="40" t="s">
        <v>165</v>
      </c>
      <c r="EO315" s="40" t="s">
        <v>165</v>
      </c>
      <c r="EP315" s="40" t="s">
        <v>165</v>
      </c>
      <c r="EQ315" s="40" t="s">
        <v>165</v>
      </c>
      <c r="ER315" s="40" t="s">
        <v>165</v>
      </c>
      <c r="ES315" s="40" t="s">
        <v>165</v>
      </c>
      <c r="ET315" s="40" t="s">
        <v>165</v>
      </c>
      <c r="EU315" s="40" t="s">
        <v>165</v>
      </c>
      <c r="EV315" s="40" t="s">
        <v>165</v>
      </c>
      <c r="EW315" s="40" t="s">
        <v>165</v>
      </c>
      <c r="EX315" s="40" t="s">
        <v>165</v>
      </c>
      <c r="EY315" s="40" t="s">
        <v>165</v>
      </c>
      <c r="EZ315" s="40" t="s">
        <v>165</v>
      </c>
      <c r="FA315" s="40" t="s">
        <v>165</v>
      </c>
      <c r="FB315" s="40" t="s">
        <v>165</v>
      </c>
      <c r="FC315" s="40" t="s">
        <v>165</v>
      </c>
      <c r="FD315" s="40" t="s">
        <v>165</v>
      </c>
      <c r="FE315" s="40" t="s">
        <v>165</v>
      </c>
      <c r="FF315" s="40" t="s">
        <v>165</v>
      </c>
      <c r="FG315" s="40" t="s">
        <v>165</v>
      </c>
      <c r="FH315" s="40" t="s">
        <v>165</v>
      </c>
      <c r="FI315" s="40" t="s">
        <v>165</v>
      </c>
      <c r="FJ315" s="40" t="s">
        <v>165</v>
      </c>
      <c r="FK315" s="40" t="s">
        <v>165</v>
      </c>
      <c r="FL315" s="40" t="s">
        <v>165</v>
      </c>
      <c r="FM315" s="40" t="s">
        <v>165</v>
      </c>
      <c r="FN315" s="40" t="s">
        <v>165</v>
      </c>
      <c r="FO315" s="40" t="s">
        <v>165</v>
      </c>
      <c r="FP315" s="40" t="s">
        <v>165</v>
      </c>
      <c r="FQ315" s="40" t="s">
        <v>165</v>
      </c>
      <c r="FR315" s="40" t="s">
        <v>165</v>
      </c>
      <c r="FS315" s="40" t="s">
        <v>165</v>
      </c>
      <c r="FT315" s="40" t="s">
        <v>165</v>
      </c>
      <c r="FU315" s="40" t="s">
        <v>165</v>
      </c>
      <c r="FV315" s="40" t="s">
        <v>165</v>
      </c>
      <c r="FW315" s="40" t="s">
        <v>165</v>
      </c>
      <c r="FX315" s="40" t="s">
        <v>165</v>
      </c>
      <c r="FY315" s="40" t="s">
        <v>165</v>
      </c>
      <c r="FZ315" s="40" t="s">
        <v>165</v>
      </c>
      <c r="GA315" s="40" t="s">
        <v>165</v>
      </c>
      <c r="GB315" s="40" t="s">
        <v>165</v>
      </c>
      <c r="GC315" s="40" t="s">
        <v>165</v>
      </c>
      <c r="GD315" s="40" t="s">
        <v>165</v>
      </c>
      <c r="GE315" s="40" t="s">
        <v>165</v>
      </c>
      <c r="GF315" s="40" t="s">
        <v>165</v>
      </c>
      <c r="GG315" s="40" t="s">
        <v>165</v>
      </c>
      <c r="GH315" s="40" t="s">
        <v>165</v>
      </c>
      <c r="GI315" s="40" t="s">
        <v>165</v>
      </c>
      <c r="GJ315" s="40" t="s">
        <v>165</v>
      </c>
      <c r="GK315" s="40" t="s">
        <v>165</v>
      </c>
      <c r="GL315" s="40" t="s">
        <v>165</v>
      </c>
      <c r="GM315" s="40" t="s">
        <v>165</v>
      </c>
      <c r="GN315" s="40" t="s">
        <v>165</v>
      </c>
      <c r="GO315" s="40" t="s">
        <v>165</v>
      </c>
      <c r="GP315" s="40" t="s">
        <v>165</v>
      </c>
      <c r="GQ315" s="40" t="s">
        <v>165</v>
      </c>
      <c r="GR315" s="40" t="s">
        <v>165</v>
      </c>
      <c r="GS315" s="40" t="s">
        <v>165</v>
      </c>
      <c r="GT315" s="40" t="s">
        <v>165</v>
      </c>
      <c r="GU315" s="40" t="s">
        <v>165</v>
      </c>
      <c r="GV315" s="40" t="s">
        <v>165</v>
      </c>
      <c r="GW315" s="40" t="s">
        <v>165</v>
      </c>
      <c r="GX315" s="40" t="s">
        <v>165</v>
      </c>
      <c r="GY315" s="40" t="s">
        <v>165</v>
      </c>
      <c r="GZ315" s="40" t="s">
        <v>165</v>
      </c>
      <c r="HA315" s="40" t="s">
        <v>165</v>
      </c>
      <c r="HB315" s="40" t="s">
        <v>165</v>
      </c>
      <c r="HC315" s="40" t="s">
        <v>165</v>
      </c>
      <c r="HD315" s="40" t="s">
        <v>165</v>
      </c>
      <c r="HE315" s="40" t="s">
        <v>165</v>
      </c>
      <c r="HF315" s="40" t="s">
        <v>165</v>
      </c>
      <c r="HG315" s="40" t="s">
        <v>165</v>
      </c>
      <c r="HH315" s="40" t="s">
        <v>165</v>
      </c>
      <c r="HI315" s="40" t="s">
        <v>165</v>
      </c>
      <c r="HJ315" s="40" t="s">
        <v>165</v>
      </c>
      <c r="HK315" s="40" t="s">
        <v>165</v>
      </c>
      <c r="HL315" s="40" t="s">
        <v>165</v>
      </c>
      <c r="HM315" s="40" t="s">
        <v>165</v>
      </c>
      <c r="HN315" s="40" t="s">
        <v>165</v>
      </c>
      <c r="HO315" s="40" t="s">
        <v>165</v>
      </c>
      <c r="HP315" s="40" t="s">
        <v>165</v>
      </c>
      <c r="HQ315" s="40" t="s">
        <v>165</v>
      </c>
      <c r="HR315" s="40" t="s">
        <v>165</v>
      </c>
      <c r="HS315" s="40" t="s">
        <v>165</v>
      </c>
      <c r="HT315" s="40" t="s">
        <v>165</v>
      </c>
      <c r="HU315" s="40" t="s">
        <v>165</v>
      </c>
      <c r="HV315" s="40" t="s">
        <v>165</v>
      </c>
      <c r="HW315" s="40" t="s">
        <v>165</v>
      </c>
      <c r="HX315" s="40" t="s">
        <v>165</v>
      </c>
      <c r="HY315" s="40" t="s">
        <v>165</v>
      </c>
      <c r="HZ315" s="40" t="s">
        <v>165</v>
      </c>
      <c r="IA315" s="40" t="s">
        <v>165</v>
      </c>
      <c r="IB315" s="40" t="s">
        <v>165</v>
      </c>
      <c r="IC315" s="40" t="s">
        <v>165</v>
      </c>
      <c r="ID315" s="40" t="s">
        <v>165</v>
      </c>
      <c r="IE315" s="40" t="s">
        <v>165</v>
      </c>
      <c r="IF315" s="40" t="s">
        <v>165</v>
      </c>
      <c r="IG315" s="40" t="s">
        <v>165</v>
      </c>
      <c r="IH315" s="40" t="s">
        <v>165</v>
      </c>
      <c r="II315" s="40" t="s">
        <v>165</v>
      </c>
      <c r="IJ315" s="40" t="s">
        <v>165</v>
      </c>
      <c r="IK315" s="40" t="s">
        <v>165</v>
      </c>
      <c r="IL315" s="40" t="s">
        <v>165</v>
      </c>
      <c r="IM315" s="40" t="s">
        <v>165</v>
      </c>
      <c r="IN315" s="40" t="s">
        <v>165</v>
      </c>
      <c r="IO315" s="40" t="s">
        <v>165</v>
      </c>
      <c r="IP315" s="40" t="s">
        <v>165</v>
      </c>
      <c r="IQ315" s="40" t="s">
        <v>165</v>
      </c>
      <c r="IR315" s="40" t="s">
        <v>165</v>
      </c>
    </row>
    <row r="316" spans="1:252" ht="15">
      <c r="A316" s="15" t="s">
        <v>166</v>
      </c>
      <c r="B316" s="9" t="s">
        <v>167</v>
      </c>
      <c r="C316" s="105">
        <f>+E316+F316+G316</f>
        <v>0</v>
      </c>
      <c r="D316" s="145" t="s">
        <v>147</v>
      </c>
      <c r="E316" s="117"/>
      <c r="F316" s="117"/>
      <c r="G316" s="117"/>
      <c r="H316" s="137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41"/>
      <c r="HR316" s="41"/>
      <c r="HS316" s="41"/>
      <c r="HT316" s="41"/>
      <c r="HU316" s="41"/>
      <c r="HV316" s="41"/>
      <c r="HW316" s="41"/>
      <c r="HX316" s="41"/>
      <c r="HY316" s="41"/>
      <c r="HZ316" s="41"/>
      <c r="IA316" s="41"/>
      <c r="IB316" s="41"/>
      <c r="IC316" s="41"/>
      <c r="ID316" s="41"/>
      <c r="IE316" s="41"/>
      <c r="IF316" s="41"/>
      <c r="IG316" s="41"/>
      <c r="IH316" s="41"/>
      <c r="II316" s="41"/>
      <c r="IJ316" s="41"/>
      <c r="IK316" s="41"/>
      <c r="IL316" s="41"/>
      <c r="IM316" s="41"/>
      <c r="IN316" s="41"/>
      <c r="IO316" s="41"/>
      <c r="IP316" s="41"/>
      <c r="IQ316" s="41"/>
      <c r="IR316" s="41"/>
    </row>
    <row r="317" spans="1:252" ht="15">
      <c r="A317" s="15" t="s">
        <v>168</v>
      </c>
      <c r="B317" s="9" t="s">
        <v>169</v>
      </c>
      <c r="C317" s="105">
        <f>+E317+F317+G317</f>
        <v>0</v>
      </c>
      <c r="D317" s="145" t="s">
        <v>147</v>
      </c>
      <c r="E317" s="117"/>
      <c r="F317" s="117"/>
      <c r="G317" s="117"/>
      <c r="H317" s="137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  <c r="HQ317" s="41"/>
      <c r="HR317" s="41"/>
      <c r="HS317" s="41"/>
      <c r="HT317" s="41"/>
      <c r="HU317" s="41"/>
      <c r="HV317" s="41"/>
      <c r="HW317" s="41"/>
      <c r="HX317" s="41"/>
      <c r="HY317" s="41"/>
      <c r="HZ317" s="41"/>
      <c r="IA317" s="41"/>
      <c r="IB317" s="41"/>
      <c r="IC317" s="41"/>
      <c r="ID317" s="41"/>
      <c r="IE317" s="41"/>
      <c r="IF317" s="41"/>
      <c r="IG317" s="41"/>
      <c r="IH317" s="41"/>
      <c r="II317" s="41"/>
      <c r="IJ317" s="41"/>
      <c r="IK317" s="41"/>
      <c r="IL317" s="41"/>
      <c r="IM317" s="41"/>
      <c r="IN317" s="41"/>
      <c r="IO317" s="41"/>
      <c r="IP317" s="41"/>
      <c r="IQ317" s="41"/>
      <c r="IR317" s="41"/>
    </row>
    <row r="318" spans="1:8" s="167" customFormat="1" ht="14.25">
      <c r="A318" s="35" t="s">
        <v>208</v>
      </c>
      <c r="B318" s="13" t="s">
        <v>209</v>
      </c>
      <c r="C318" s="105">
        <f>+E318+F318+G318</f>
        <v>0</v>
      </c>
      <c r="D318" s="145" t="s">
        <v>147</v>
      </c>
      <c r="E318" s="117"/>
      <c r="F318" s="117"/>
      <c r="G318" s="117"/>
      <c r="H318" s="137"/>
    </row>
    <row r="319" spans="1:8" ht="14.25">
      <c r="A319" s="35" t="s">
        <v>218</v>
      </c>
      <c r="B319" s="13" t="s">
        <v>219</v>
      </c>
      <c r="C319" s="105">
        <f>+E319+F319+G319</f>
        <v>0</v>
      </c>
      <c r="D319" s="145" t="s">
        <v>147</v>
      </c>
      <c r="E319" s="117"/>
      <c r="F319" s="117"/>
      <c r="G319" s="117"/>
      <c r="H319" s="137"/>
    </row>
    <row r="320" spans="1:8" ht="14.25">
      <c r="A320" s="26" t="s">
        <v>13</v>
      </c>
      <c r="B320" s="13" t="s">
        <v>227</v>
      </c>
      <c r="C320" s="105">
        <f>+E320+F320+G320</f>
        <v>0</v>
      </c>
      <c r="D320" s="145" t="s">
        <v>147</v>
      </c>
      <c r="E320" s="117"/>
      <c r="F320" s="117"/>
      <c r="G320" s="117"/>
      <c r="H320" s="137"/>
    </row>
    <row r="321" spans="1:8" ht="12.75">
      <c r="A321" s="26"/>
      <c r="B321" s="13"/>
      <c r="C321" s="103"/>
      <c r="D321" s="145" t="s">
        <v>147</v>
      </c>
      <c r="E321" s="103"/>
      <c r="F321" s="103"/>
      <c r="G321" s="103"/>
      <c r="H321" s="127"/>
    </row>
    <row r="322" spans="1:8" ht="15">
      <c r="A322" s="10" t="s">
        <v>44</v>
      </c>
      <c r="B322" s="13"/>
      <c r="C322" s="103"/>
      <c r="D322" s="145" t="s">
        <v>147</v>
      </c>
      <c r="E322" s="103"/>
      <c r="F322" s="103"/>
      <c r="G322" s="103"/>
      <c r="H322" s="127"/>
    </row>
    <row r="323" spans="1:8" ht="15">
      <c r="A323" s="10"/>
      <c r="B323" s="13"/>
      <c r="C323" s="103"/>
      <c r="D323" s="145" t="s">
        <v>147</v>
      </c>
      <c r="E323" s="103"/>
      <c r="F323" s="103"/>
      <c r="G323" s="103"/>
      <c r="H323" s="127"/>
    </row>
    <row r="324" spans="1:8" ht="15">
      <c r="A324" s="10" t="s">
        <v>12</v>
      </c>
      <c r="B324" s="11"/>
      <c r="C324" s="103"/>
      <c r="D324" s="145" t="s">
        <v>147</v>
      </c>
      <c r="E324" s="103"/>
      <c r="F324" s="103"/>
      <c r="G324" s="103"/>
      <c r="H324" s="127"/>
    </row>
    <row r="325" spans="1:8" ht="15">
      <c r="A325" s="14" t="s">
        <v>164</v>
      </c>
      <c r="B325" s="11" t="s">
        <v>151</v>
      </c>
      <c r="C325" s="133">
        <f>C326+C327</f>
        <v>208</v>
      </c>
      <c r="D325" s="134" t="s">
        <v>147</v>
      </c>
      <c r="E325" s="133">
        <f>E326+E327</f>
        <v>208</v>
      </c>
      <c r="F325" s="133">
        <f>F326+F327</f>
        <v>0</v>
      </c>
      <c r="G325" s="133">
        <f>G326+G327</f>
        <v>0</v>
      </c>
      <c r="H325" s="133"/>
    </row>
    <row r="326" spans="1:8" ht="14.25">
      <c r="A326" s="15" t="s">
        <v>166</v>
      </c>
      <c r="B326" s="9" t="s">
        <v>167</v>
      </c>
      <c r="C326" s="105">
        <f aca="true" t="shared" si="23" ref="C326:C331">+E326+F326+G326</f>
        <v>208</v>
      </c>
      <c r="D326" s="145" t="s">
        <v>147</v>
      </c>
      <c r="E326" s="117">
        <v>208</v>
      </c>
      <c r="F326" s="117"/>
      <c r="G326" s="117"/>
      <c r="H326" s="137"/>
    </row>
    <row r="327" spans="1:8" ht="14.25">
      <c r="A327" s="15" t="s">
        <v>168</v>
      </c>
      <c r="B327" s="9" t="s">
        <v>169</v>
      </c>
      <c r="C327" s="105">
        <f t="shared" si="23"/>
        <v>0</v>
      </c>
      <c r="D327" s="145" t="s">
        <v>147</v>
      </c>
      <c r="E327" s="117"/>
      <c r="F327" s="117"/>
      <c r="G327" s="117"/>
      <c r="H327" s="137"/>
    </row>
    <row r="328" spans="1:8" ht="14.25">
      <c r="A328" s="26" t="s">
        <v>208</v>
      </c>
      <c r="B328" s="13" t="s">
        <v>209</v>
      </c>
      <c r="C328" s="105">
        <f t="shared" si="23"/>
        <v>1737</v>
      </c>
      <c r="D328" s="145" t="s">
        <v>147</v>
      </c>
      <c r="E328" s="117">
        <v>1737</v>
      </c>
      <c r="F328" s="117"/>
      <c r="G328" s="117"/>
      <c r="H328" s="137"/>
    </row>
    <row r="329" spans="1:8" ht="14.25">
      <c r="A329" s="35" t="s">
        <v>234</v>
      </c>
      <c r="B329" s="13" t="s">
        <v>215</v>
      </c>
      <c r="C329" s="105">
        <f t="shared" si="23"/>
        <v>26</v>
      </c>
      <c r="D329" s="145" t="s">
        <v>147</v>
      </c>
      <c r="E329" s="117">
        <v>26</v>
      </c>
      <c r="F329" s="117"/>
      <c r="G329" s="117"/>
      <c r="H329" s="137"/>
    </row>
    <row r="330" spans="1:8" ht="14.25">
      <c r="A330" s="35" t="s">
        <v>218</v>
      </c>
      <c r="B330" s="13" t="s">
        <v>219</v>
      </c>
      <c r="C330" s="105">
        <f t="shared" si="23"/>
        <v>76116</v>
      </c>
      <c r="D330" s="145" t="s">
        <v>147</v>
      </c>
      <c r="E330" s="117">
        <v>76116</v>
      </c>
      <c r="F330" s="117"/>
      <c r="G330" s="117"/>
      <c r="H330" s="137"/>
    </row>
    <row r="331" spans="1:8" ht="14.25">
      <c r="A331" s="26" t="s">
        <v>13</v>
      </c>
      <c r="B331" s="13" t="s">
        <v>227</v>
      </c>
      <c r="C331" s="105">
        <f t="shared" si="23"/>
        <v>0</v>
      </c>
      <c r="D331" s="145" t="s">
        <v>147</v>
      </c>
      <c r="E331" s="117"/>
      <c r="F331" s="117"/>
      <c r="G331" s="117"/>
      <c r="H331" s="137"/>
    </row>
    <row r="332" spans="1:8" ht="12.75">
      <c r="A332" s="26"/>
      <c r="B332" s="13"/>
      <c r="C332" s="103"/>
      <c r="D332" s="145" t="s">
        <v>147</v>
      </c>
      <c r="E332" s="103"/>
      <c r="F332" s="103"/>
      <c r="G332" s="103"/>
      <c r="H332" s="127"/>
    </row>
    <row r="333" spans="1:8" ht="15">
      <c r="A333" s="10" t="s">
        <v>45</v>
      </c>
      <c r="B333" s="13"/>
      <c r="C333" s="103"/>
      <c r="D333" s="145" t="s">
        <v>147</v>
      </c>
      <c r="E333" s="103"/>
      <c r="F333" s="103"/>
      <c r="G333" s="103"/>
      <c r="H333" s="127"/>
    </row>
    <row r="334" spans="1:8" ht="12.75">
      <c r="A334" s="26"/>
      <c r="B334" s="13"/>
      <c r="C334" s="103"/>
      <c r="D334" s="145" t="s">
        <v>147</v>
      </c>
      <c r="E334" s="103"/>
      <c r="F334" s="103"/>
      <c r="G334" s="103"/>
      <c r="H334" s="127"/>
    </row>
    <row r="335" spans="1:8" ht="15">
      <c r="A335" s="10" t="s">
        <v>12</v>
      </c>
      <c r="B335" s="11"/>
      <c r="C335" s="103"/>
      <c r="D335" s="145" t="s">
        <v>147</v>
      </c>
      <c r="E335" s="103"/>
      <c r="F335" s="103"/>
      <c r="G335" s="103"/>
      <c r="H335" s="127"/>
    </row>
    <row r="336" spans="1:8" ht="15">
      <c r="A336" s="14" t="s">
        <v>164</v>
      </c>
      <c r="B336" s="11" t="s">
        <v>151</v>
      </c>
      <c r="C336" s="133">
        <f>C337+C338</f>
        <v>0</v>
      </c>
      <c r="D336" s="134" t="s">
        <v>147</v>
      </c>
      <c r="E336" s="133">
        <f>E337+E338</f>
        <v>0</v>
      </c>
      <c r="F336" s="133">
        <f>F337+F338</f>
        <v>0</v>
      </c>
      <c r="G336" s="133">
        <f>G337+G338</f>
        <v>0</v>
      </c>
      <c r="H336" s="133"/>
    </row>
    <row r="337" spans="1:8" ht="14.25">
      <c r="A337" s="15" t="s">
        <v>166</v>
      </c>
      <c r="B337" s="9" t="s">
        <v>167</v>
      </c>
      <c r="C337" s="105">
        <f>+E337+F337+G337</f>
        <v>0</v>
      </c>
      <c r="D337" s="145" t="s">
        <v>147</v>
      </c>
      <c r="E337" s="117"/>
      <c r="F337" s="117"/>
      <c r="G337" s="117"/>
      <c r="H337" s="137"/>
    </row>
    <row r="338" spans="1:8" ht="14.25">
      <c r="A338" s="15" t="s">
        <v>168</v>
      </c>
      <c r="B338" s="9" t="s">
        <v>169</v>
      </c>
      <c r="C338" s="105">
        <f>+E338+F338+G338</f>
        <v>0</v>
      </c>
      <c r="D338" s="145" t="s">
        <v>147</v>
      </c>
      <c r="E338" s="117"/>
      <c r="F338" s="117"/>
      <c r="G338" s="117"/>
      <c r="H338" s="137"/>
    </row>
    <row r="339" spans="1:8" ht="14.25">
      <c r="A339" s="26" t="s">
        <v>208</v>
      </c>
      <c r="B339" s="13" t="s">
        <v>209</v>
      </c>
      <c r="C339" s="105">
        <f>+E339+F339+G339</f>
        <v>0</v>
      </c>
      <c r="D339" s="145" t="s">
        <v>147</v>
      </c>
      <c r="E339" s="117"/>
      <c r="F339" s="117"/>
      <c r="G339" s="117"/>
      <c r="H339" s="137"/>
    </row>
    <row r="340" spans="1:8" ht="14.25">
      <c r="A340" s="35" t="s">
        <v>218</v>
      </c>
      <c r="B340" s="13" t="s">
        <v>219</v>
      </c>
      <c r="C340" s="105">
        <f>+E340+F340+G340</f>
        <v>0</v>
      </c>
      <c r="D340" s="145" t="s">
        <v>147</v>
      </c>
      <c r="E340" s="117"/>
      <c r="F340" s="117"/>
      <c r="G340" s="117"/>
      <c r="H340" s="137"/>
    </row>
    <row r="341" spans="1:8" ht="14.25">
      <c r="A341" s="26" t="s">
        <v>13</v>
      </c>
      <c r="B341" s="13" t="s">
        <v>227</v>
      </c>
      <c r="C341" s="105">
        <f>+E341+F341+G341</f>
        <v>0</v>
      </c>
      <c r="D341" s="145" t="s">
        <v>147</v>
      </c>
      <c r="E341" s="117"/>
      <c r="F341" s="117"/>
      <c r="G341" s="117"/>
      <c r="H341" s="137"/>
    </row>
    <row r="342" spans="1:8" ht="12.75">
      <c r="A342" s="26"/>
      <c r="B342" s="13"/>
      <c r="C342" s="103"/>
      <c r="D342" s="145" t="s">
        <v>147</v>
      </c>
      <c r="E342" s="103"/>
      <c r="F342" s="103"/>
      <c r="G342" s="103"/>
      <c r="H342" s="127"/>
    </row>
    <row r="343" spans="1:8" ht="30">
      <c r="A343" s="10" t="s">
        <v>46</v>
      </c>
      <c r="B343" s="13"/>
      <c r="C343" s="103"/>
      <c r="D343" s="145" t="s">
        <v>147</v>
      </c>
      <c r="E343" s="103"/>
      <c r="F343" s="103"/>
      <c r="G343" s="103"/>
      <c r="H343" s="127"/>
    </row>
    <row r="344" spans="1:8" ht="15">
      <c r="A344" s="10"/>
      <c r="B344" s="13"/>
      <c r="C344" s="103"/>
      <c r="D344" s="145" t="s">
        <v>147</v>
      </c>
      <c r="E344" s="103"/>
      <c r="F344" s="103"/>
      <c r="G344" s="103"/>
      <c r="H344" s="127"/>
    </row>
    <row r="345" spans="1:8" ht="15">
      <c r="A345" s="10" t="s">
        <v>12</v>
      </c>
      <c r="B345" s="11"/>
      <c r="C345" s="103"/>
      <c r="D345" s="145" t="s">
        <v>147</v>
      </c>
      <c r="E345" s="103"/>
      <c r="F345" s="103"/>
      <c r="G345" s="103"/>
      <c r="H345" s="127"/>
    </row>
    <row r="346" spans="1:8" ht="15">
      <c r="A346" s="14" t="s">
        <v>164</v>
      </c>
      <c r="B346" s="11" t="s">
        <v>151</v>
      </c>
      <c r="C346" s="133">
        <f>C347+C348</f>
        <v>39.5</v>
      </c>
      <c r="D346" s="134" t="s">
        <v>147</v>
      </c>
      <c r="E346" s="133">
        <f>E347+E348</f>
        <v>39.5</v>
      </c>
      <c r="F346" s="133">
        <f>F347+F348</f>
        <v>0</v>
      </c>
      <c r="G346" s="133">
        <f>G347+G348</f>
        <v>0</v>
      </c>
      <c r="H346" s="133"/>
    </row>
    <row r="347" spans="1:8" ht="14.25">
      <c r="A347" s="15" t="s">
        <v>166</v>
      </c>
      <c r="B347" s="9" t="s">
        <v>167</v>
      </c>
      <c r="C347" s="105">
        <f aca="true" t="shared" si="24" ref="C347:C352">+E347+F347+G347</f>
        <v>39.5</v>
      </c>
      <c r="D347" s="145" t="s">
        <v>147</v>
      </c>
      <c r="E347" s="117">
        <v>39.5</v>
      </c>
      <c r="F347" s="117"/>
      <c r="G347" s="117"/>
      <c r="H347" s="137"/>
    </row>
    <row r="348" spans="1:8" ht="14.25">
      <c r="A348" s="15" t="s">
        <v>168</v>
      </c>
      <c r="B348" s="9" t="s">
        <v>169</v>
      </c>
      <c r="C348" s="105">
        <f t="shared" si="24"/>
        <v>0</v>
      </c>
      <c r="D348" s="145" t="s">
        <v>147</v>
      </c>
      <c r="E348" s="117"/>
      <c r="F348" s="117"/>
      <c r="G348" s="117"/>
      <c r="H348" s="137"/>
    </row>
    <row r="349" spans="1:8" ht="14.25">
      <c r="A349" s="26" t="s">
        <v>208</v>
      </c>
      <c r="B349" s="13" t="s">
        <v>209</v>
      </c>
      <c r="C349" s="105">
        <f t="shared" si="24"/>
        <v>232</v>
      </c>
      <c r="D349" s="145" t="s">
        <v>147</v>
      </c>
      <c r="E349" s="117">
        <v>232</v>
      </c>
      <c r="F349" s="117"/>
      <c r="G349" s="117"/>
      <c r="H349" s="137"/>
    </row>
    <row r="350" spans="1:8" ht="14.25">
      <c r="A350" s="35" t="s">
        <v>234</v>
      </c>
      <c r="B350" s="13" t="s">
        <v>215</v>
      </c>
      <c r="C350" s="105">
        <f t="shared" si="24"/>
        <v>30</v>
      </c>
      <c r="D350" s="145" t="s">
        <v>147</v>
      </c>
      <c r="E350" s="117">
        <v>30</v>
      </c>
      <c r="F350" s="117"/>
      <c r="G350" s="117"/>
      <c r="H350" s="137"/>
    </row>
    <row r="351" spans="1:8" ht="14.25">
      <c r="A351" s="35" t="s">
        <v>218</v>
      </c>
      <c r="B351" s="13" t="s">
        <v>219</v>
      </c>
      <c r="C351" s="105">
        <f t="shared" si="24"/>
        <v>20620</v>
      </c>
      <c r="D351" s="145" t="s">
        <v>147</v>
      </c>
      <c r="E351" s="117">
        <v>20620</v>
      </c>
      <c r="F351" s="117"/>
      <c r="G351" s="117"/>
      <c r="H351" s="137"/>
    </row>
    <row r="352" spans="1:8" ht="14.25">
      <c r="A352" s="26" t="s">
        <v>13</v>
      </c>
      <c r="B352" s="13" t="s">
        <v>227</v>
      </c>
      <c r="C352" s="105">
        <f t="shared" si="24"/>
        <v>0</v>
      </c>
      <c r="D352" s="145" t="s">
        <v>147</v>
      </c>
      <c r="E352" s="117"/>
      <c r="F352" s="117"/>
      <c r="G352" s="117"/>
      <c r="H352" s="137"/>
    </row>
    <row r="353" spans="1:8" ht="12.75">
      <c r="A353" s="26"/>
      <c r="B353" s="13"/>
      <c r="C353" s="103"/>
      <c r="D353" s="145" t="s">
        <v>147</v>
      </c>
      <c r="E353" s="103"/>
      <c r="F353" s="103"/>
      <c r="G353" s="103"/>
      <c r="H353" s="127"/>
    </row>
    <row r="354" spans="1:8" ht="15">
      <c r="A354" s="10" t="s">
        <v>47</v>
      </c>
      <c r="B354" s="13"/>
      <c r="C354" s="103"/>
      <c r="D354" s="145" t="s">
        <v>147</v>
      </c>
      <c r="E354" s="103"/>
      <c r="F354" s="103"/>
      <c r="G354" s="103"/>
      <c r="H354" s="127"/>
    </row>
    <row r="355" spans="1:8" ht="15">
      <c r="A355" s="10"/>
      <c r="B355" s="13"/>
      <c r="C355" s="103"/>
      <c r="D355" s="145" t="s">
        <v>147</v>
      </c>
      <c r="E355" s="103"/>
      <c r="F355" s="103"/>
      <c r="G355" s="103"/>
      <c r="H355" s="127"/>
    </row>
    <row r="356" spans="1:8" ht="15">
      <c r="A356" s="10" t="s">
        <v>12</v>
      </c>
      <c r="B356" s="11"/>
      <c r="C356" s="103"/>
      <c r="D356" s="145" t="s">
        <v>147</v>
      </c>
      <c r="E356" s="103"/>
      <c r="F356" s="103"/>
      <c r="G356" s="103"/>
      <c r="H356" s="127"/>
    </row>
    <row r="357" spans="1:8" ht="15">
      <c r="A357" s="14" t="s">
        <v>164</v>
      </c>
      <c r="B357" s="11" t="s">
        <v>151</v>
      </c>
      <c r="C357" s="133">
        <f>C358+C359</f>
        <v>0</v>
      </c>
      <c r="D357" s="134" t="s">
        <v>147</v>
      </c>
      <c r="E357" s="133">
        <f>E358+E359</f>
        <v>0</v>
      </c>
      <c r="F357" s="133">
        <f>F358+F359</f>
        <v>0</v>
      </c>
      <c r="G357" s="133">
        <f>G358+G359</f>
        <v>0</v>
      </c>
      <c r="H357" s="133"/>
    </row>
    <row r="358" spans="1:8" ht="14.25">
      <c r="A358" s="15" t="s">
        <v>166</v>
      </c>
      <c r="B358" s="9" t="s">
        <v>167</v>
      </c>
      <c r="C358" s="105">
        <f>+E358+F358+G358</f>
        <v>0</v>
      </c>
      <c r="D358" s="145" t="s">
        <v>147</v>
      </c>
      <c r="E358" s="117"/>
      <c r="F358" s="117"/>
      <c r="G358" s="117"/>
      <c r="H358" s="137"/>
    </row>
    <row r="359" spans="1:8" ht="14.25">
      <c r="A359" s="15" t="s">
        <v>168</v>
      </c>
      <c r="B359" s="9" t="s">
        <v>169</v>
      </c>
      <c r="C359" s="105">
        <f>+E359+F359+G359</f>
        <v>0</v>
      </c>
      <c r="D359" s="145" t="s">
        <v>147</v>
      </c>
      <c r="E359" s="117"/>
      <c r="F359" s="117"/>
      <c r="G359" s="117"/>
      <c r="H359" s="137"/>
    </row>
    <row r="360" spans="1:8" ht="14.25">
      <c r="A360" s="26" t="s">
        <v>210</v>
      </c>
      <c r="B360" s="13" t="s">
        <v>211</v>
      </c>
      <c r="C360" s="105">
        <f>+E360+F360+G360</f>
        <v>0</v>
      </c>
      <c r="D360" s="145" t="s">
        <v>147</v>
      </c>
      <c r="E360" s="117"/>
      <c r="F360" s="117"/>
      <c r="G360" s="117"/>
      <c r="H360" s="137"/>
    </row>
    <row r="361" spans="1:8" ht="14.25">
      <c r="A361" s="35" t="s">
        <v>218</v>
      </c>
      <c r="B361" s="13" t="s">
        <v>219</v>
      </c>
      <c r="C361" s="105">
        <f>+E361+F361+G361</f>
        <v>0</v>
      </c>
      <c r="D361" s="145" t="s">
        <v>147</v>
      </c>
      <c r="E361" s="117"/>
      <c r="F361" s="117"/>
      <c r="G361" s="117"/>
      <c r="H361" s="137"/>
    </row>
    <row r="362" spans="1:8" ht="14.25">
      <c r="A362" s="26" t="s">
        <v>13</v>
      </c>
      <c r="B362" s="13" t="s">
        <v>227</v>
      </c>
      <c r="C362" s="105">
        <f>+E362+F362+G362</f>
        <v>0</v>
      </c>
      <c r="D362" s="145" t="s">
        <v>147</v>
      </c>
      <c r="E362" s="117"/>
      <c r="F362" s="117"/>
      <c r="G362" s="117"/>
      <c r="H362" s="137"/>
    </row>
    <row r="363" spans="1:8" ht="12.75">
      <c r="A363" s="26"/>
      <c r="B363" s="13"/>
      <c r="C363" s="103"/>
      <c r="D363" s="145" t="s">
        <v>147</v>
      </c>
      <c r="E363" s="103"/>
      <c r="F363" s="103"/>
      <c r="G363" s="103"/>
      <c r="H363" s="127"/>
    </row>
    <row r="364" spans="1:8" ht="15">
      <c r="A364" s="10" t="s">
        <v>48</v>
      </c>
      <c r="B364" s="13"/>
      <c r="C364" s="103"/>
      <c r="D364" s="145" t="s">
        <v>147</v>
      </c>
      <c r="E364" s="103"/>
      <c r="F364" s="103"/>
      <c r="G364" s="103"/>
      <c r="H364" s="127"/>
    </row>
    <row r="365" spans="1:8" ht="15">
      <c r="A365" s="10"/>
      <c r="B365" s="13"/>
      <c r="C365" s="103"/>
      <c r="D365" s="145" t="s">
        <v>147</v>
      </c>
      <c r="E365" s="103"/>
      <c r="F365" s="103"/>
      <c r="G365" s="103"/>
      <c r="H365" s="127"/>
    </row>
    <row r="366" spans="1:8" ht="15">
      <c r="A366" s="10" t="s">
        <v>39</v>
      </c>
      <c r="B366" s="11"/>
      <c r="C366" s="103"/>
      <c r="D366" s="145" t="s">
        <v>147</v>
      </c>
      <c r="E366" s="103"/>
      <c r="F366" s="103"/>
      <c r="G366" s="103"/>
      <c r="H366" s="127"/>
    </row>
    <row r="367" spans="1:8" ht="15">
      <c r="A367" s="14" t="s">
        <v>164</v>
      </c>
      <c r="B367" s="11" t="s">
        <v>151</v>
      </c>
      <c r="C367" s="133">
        <f>C368+C369</f>
        <v>0</v>
      </c>
      <c r="D367" s="134" t="s">
        <v>147</v>
      </c>
      <c r="E367" s="133">
        <f>E368+E369</f>
        <v>0</v>
      </c>
      <c r="F367" s="133">
        <f>F368+F369</f>
        <v>0</v>
      </c>
      <c r="G367" s="133">
        <f>G368+G369</f>
        <v>0</v>
      </c>
      <c r="H367" s="133"/>
    </row>
    <row r="368" spans="1:8" ht="14.25">
      <c r="A368" s="15" t="s">
        <v>166</v>
      </c>
      <c r="B368" s="9" t="s">
        <v>167</v>
      </c>
      <c r="C368" s="105">
        <f>+E368+F368+G368</f>
        <v>0</v>
      </c>
      <c r="D368" s="145" t="s">
        <v>147</v>
      </c>
      <c r="E368" s="117"/>
      <c r="F368" s="117"/>
      <c r="G368" s="117"/>
      <c r="H368" s="137"/>
    </row>
    <row r="369" spans="1:8" ht="14.25">
      <c r="A369" s="15" t="s">
        <v>168</v>
      </c>
      <c r="B369" s="9" t="s">
        <v>169</v>
      </c>
      <c r="C369" s="105">
        <f>+E369+F369+G369</f>
        <v>0</v>
      </c>
      <c r="D369" s="145" t="s">
        <v>147</v>
      </c>
      <c r="E369" s="117"/>
      <c r="F369" s="117"/>
      <c r="G369" s="117"/>
      <c r="H369" s="137"/>
    </row>
    <row r="370" spans="1:8" ht="14.25">
      <c r="A370" s="26" t="s">
        <v>13</v>
      </c>
      <c r="B370" s="13" t="s">
        <v>227</v>
      </c>
      <c r="C370" s="105">
        <f>+E370+F370+G370</f>
        <v>0</v>
      </c>
      <c r="D370" s="145" t="s">
        <v>147</v>
      </c>
      <c r="E370" s="117"/>
      <c r="F370" s="117"/>
      <c r="G370" s="117"/>
      <c r="H370" s="137"/>
    </row>
    <row r="371" spans="1:8" ht="12.75">
      <c r="A371" s="26"/>
      <c r="B371" s="13"/>
      <c r="C371" s="103"/>
      <c r="D371" s="145" t="s">
        <v>147</v>
      </c>
      <c r="E371" s="103"/>
      <c r="F371" s="103"/>
      <c r="G371" s="103"/>
      <c r="H371" s="127"/>
    </row>
    <row r="372" spans="1:8" ht="15">
      <c r="A372" s="10" t="s">
        <v>49</v>
      </c>
      <c r="B372" s="13"/>
      <c r="C372" s="103"/>
      <c r="D372" s="145" t="s">
        <v>147</v>
      </c>
      <c r="E372" s="103"/>
      <c r="F372" s="103"/>
      <c r="G372" s="103"/>
      <c r="H372" s="127"/>
    </row>
    <row r="373" spans="1:8" ht="15">
      <c r="A373" s="10"/>
      <c r="B373" s="13"/>
      <c r="C373" s="103"/>
      <c r="D373" s="145" t="s">
        <v>147</v>
      </c>
      <c r="E373" s="103"/>
      <c r="F373" s="103"/>
      <c r="G373" s="103"/>
      <c r="H373" s="127"/>
    </row>
    <row r="374" spans="1:8" ht="15">
      <c r="A374" s="10" t="s">
        <v>12</v>
      </c>
      <c r="B374" s="11"/>
      <c r="C374" s="103"/>
      <c r="D374" s="145" t="s">
        <v>147</v>
      </c>
      <c r="E374" s="103"/>
      <c r="F374" s="103"/>
      <c r="G374" s="103"/>
      <c r="H374" s="127"/>
    </row>
    <row r="375" spans="1:8" ht="15">
      <c r="A375" s="14" t="s">
        <v>164</v>
      </c>
      <c r="B375" s="11" t="s">
        <v>151</v>
      </c>
      <c r="C375" s="133">
        <f>C376+C377</f>
        <v>6</v>
      </c>
      <c r="D375" s="134" t="s">
        <v>147</v>
      </c>
      <c r="E375" s="133">
        <f>E376+E377</f>
        <v>2.5</v>
      </c>
      <c r="F375" s="133">
        <f>F376+F377</f>
        <v>0</v>
      </c>
      <c r="G375" s="133">
        <f>G376+G377</f>
        <v>3.5</v>
      </c>
      <c r="H375" s="133"/>
    </row>
    <row r="376" spans="1:8" ht="14.25">
      <c r="A376" s="15" t="s">
        <v>166</v>
      </c>
      <c r="B376" s="9" t="s">
        <v>167</v>
      </c>
      <c r="C376" s="105">
        <f>+E376+F376+G376</f>
        <v>6</v>
      </c>
      <c r="D376" s="145" t="s">
        <v>147</v>
      </c>
      <c r="E376" s="117">
        <v>2.5</v>
      </c>
      <c r="F376" s="117"/>
      <c r="G376" s="117">
        <v>3.5</v>
      </c>
      <c r="H376" s="137"/>
    </row>
    <row r="377" spans="1:8" ht="14.25">
      <c r="A377" s="15" t="s">
        <v>168</v>
      </c>
      <c r="B377" s="9" t="s">
        <v>169</v>
      </c>
      <c r="C377" s="105">
        <f>+E377+F377+G377</f>
        <v>0</v>
      </c>
      <c r="D377" s="145" t="s">
        <v>147</v>
      </c>
      <c r="E377" s="117"/>
      <c r="F377" s="117"/>
      <c r="G377" s="117"/>
      <c r="H377" s="137"/>
    </row>
    <row r="378" spans="1:8" ht="14.25">
      <c r="A378" s="35" t="s">
        <v>218</v>
      </c>
      <c r="B378" s="13" t="s">
        <v>219</v>
      </c>
      <c r="C378" s="105">
        <f>+E378+F378+G378</f>
        <v>2769</v>
      </c>
      <c r="D378" s="145" t="s">
        <v>147</v>
      </c>
      <c r="E378" s="117">
        <v>2769</v>
      </c>
      <c r="F378" s="117"/>
      <c r="G378" s="117"/>
      <c r="H378" s="137"/>
    </row>
    <row r="379" spans="1:8" ht="14.25">
      <c r="A379" s="26" t="s">
        <v>13</v>
      </c>
      <c r="B379" s="13" t="s">
        <v>227</v>
      </c>
      <c r="C379" s="105">
        <f>+E379+F379+G379</f>
        <v>0</v>
      </c>
      <c r="D379" s="145" t="s">
        <v>147</v>
      </c>
      <c r="E379" s="117"/>
      <c r="F379" s="117"/>
      <c r="G379" s="117"/>
      <c r="H379" s="137"/>
    </row>
    <row r="380" spans="1:8" ht="12.75">
      <c r="A380" s="26"/>
      <c r="B380" s="13"/>
      <c r="C380" s="103"/>
      <c r="D380" s="145" t="s">
        <v>147</v>
      </c>
      <c r="E380" s="103"/>
      <c r="F380" s="103"/>
      <c r="G380" s="103"/>
      <c r="H380" s="127"/>
    </row>
    <row r="381" spans="1:8" ht="30">
      <c r="A381" s="10" t="s">
        <v>20</v>
      </c>
      <c r="B381" s="13"/>
      <c r="C381" s="103"/>
      <c r="D381" s="145" t="s">
        <v>147</v>
      </c>
      <c r="E381" s="103"/>
      <c r="F381" s="103"/>
      <c r="G381" s="103"/>
      <c r="H381" s="127"/>
    </row>
    <row r="382" spans="1:8" ht="15">
      <c r="A382" s="10"/>
      <c r="B382" s="13"/>
      <c r="C382" s="103"/>
      <c r="D382" s="145" t="s">
        <v>147</v>
      </c>
      <c r="E382" s="103"/>
      <c r="F382" s="103"/>
      <c r="G382" s="103"/>
      <c r="H382" s="127"/>
    </row>
    <row r="383" spans="1:8" ht="15">
      <c r="A383" s="10" t="s">
        <v>12</v>
      </c>
      <c r="B383" s="11"/>
      <c r="C383" s="103"/>
      <c r="D383" s="145" t="s">
        <v>147</v>
      </c>
      <c r="E383" s="103"/>
      <c r="F383" s="103"/>
      <c r="G383" s="103"/>
      <c r="H383" s="127"/>
    </row>
    <row r="384" spans="1:8" ht="15">
      <c r="A384" s="14" t="s">
        <v>164</v>
      </c>
      <c r="B384" s="11" t="s">
        <v>151</v>
      </c>
      <c r="C384" s="133">
        <f>C385+C386</f>
        <v>0</v>
      </c>
      <c r="D384" s="134" t="s">
        <v>147</v>
      </c>
      <c r="E384" s="133">
        <f>E385+E386</f>
        <v>0</v>
      </c>
      <c r="F384" s="133">
        <f>F385+F386</f>
        <v>0</v>
      </c>
      <c r="G384" s="133">
        <f>G385+G386</f>
        <v>0</v>
      </c>
      <c r="H384" s="133"/>
    </row>
    <row r="385" spans="1:8" ht="14.25">
      <c r="A385" s="15" t="s">
        <v>166</v>
      </c>
      <c r="B385" s="9" t="s">
        <v>167</v>
      </c>
      <c r="C385" s="105">
        <f>+E385+F385+G385</f>
        <v>0</v>
      </c>
      <c r="D385" s="145" t="s">
        <v>147</v>
      </c>
      <c r="E385" s="117"/>
      <c r="F385" s="117"/>
      <c r="G385" s="117"/>
      <c r="H385" s="137"/>
    </row>
    <row r="386" spans="1:8" ht="14.25">
      <c r="A386" s="15" t="s">
        <v>168</v>
      </c>
      <c r="B386" s="9" t="s">
        <v>169</v>
      </c>
      <c r="C386" s="105">
        <f>+E386+F386+G386</f>
        <v>0</v>
      </c>
      <c r="D386" s="145" t="s">
        <v>147</v>
      </c>
      <c r="E386" s="117"/>
      <c r="F386" s="117"/>
      <c r="G386" s="117"/>
      <c r="H386" s="137"/>
    </row>
    <row r="387" spans="1:8" ht="12.75">
      <c r="A387" s="26"/>
      <c r="B387" s="13"/>
      <c r="C387" s="103"/>
      <c r="D387" s="145" t="s">
        <v>147</v>
      </c>
      <c r="E387" s="103"/>
      <c r="F387" s="103"/>
      <c r="G387" s="103"/>
      <c r="H387" s="127"/>
    </row>
    <row r="388" spans="1:8" ht="15">
      <c r="A388" s="10" t="s">
        <v>50</v>
      </c>
      <c r="B388" s="13"/>
      <c r="C388" s="103"/>
      <c r="D388" s="145" t="s">
        <v>147</v>
      </c>
      <c r="E388" s="103"/>
      <c r="F388" s="103"/>
      <c r="G388" s="103"/>
      <c r="H388" s="127"/>
    </row>
    <row r="389" spans="1:8" ht="12.75">
      <c r="A389" s="26"/>
      <c r="B389" s="13" t="s">
        <v>147</v>
      </c>
      <c r="C389" s="103"/>
      <c r="D389" s="145" t="s">
        <v>147</v>
      </c>
      <c r="E389" s="103"/>
      <c r="F389" s="103"/>
      <c r="G389" s="103"/>
      <c r="H389" s="127"/>
    </row>
    <row r="390" spans="1:8" ht="15">
      <c r="A390" s="10" t="s">
        <v>12</v>
      </c>
      <c r="B390" s="11"/>
      <c r="C390" s="103"/>
      <c r="D390" s="145" t="s">
        <v>147</v>
      </c>
      <c r="E390" s="103"/>
      <c r="F390" s="103"/>
      <c r="G390" s="103"/>
      <c r="H390" s="127"/>
    </row>
    <row r="391" spans="1:8" ht="15">
      <c r="A391" s="14" t="s">
        <v>164</v>
      </c>
      <c r="B391" s="11" t="s">
        <v>151</v>
      </c>
      <c r="C391" s="133">
        <f>C392+C393</f>
        <v>7</v>
      </c>
      <c r="D391" s="134" t="s">
        <v>147</v>
      </c>
      <c r="E391" s="133">
        <f>E392+E393</f>
        <v>0</v>
      </c>
      <c r="F391" s="133">
        <f>F392+F393</f>
        <v>7</v>
      </c>
      <c r="G391" s="133">
        <f>G392+G393</f>
        <v>0</v>
      </c>
      <c r="H391" s="133"/>
    </row>
    <row r="392" spans="1:8" ht="14.25">
      <c r="A392" s="15" t="s">
        <v>166</v>
      </c>
      <c r="B392" s="9" t="s">
        <v>167</v>
      </c>
      <c r="C392" s="105">
        <f>+E392+F392+G392</f>
        <v>7</v>
      </c>
      <c r="D392" s="145" t="s">
        <v>147</v>
      </c>
      <c r="E392" s="117"/>
      <c r="F392" s="117">
        <v>7</v>
      </c>
      <c r="G392" s="117"/>
      <c r="H392" s="137"/>
    </row>
    <row r="393" spans="1:8" ht="14.25">
      <c r="A393" s="15" t="s">
        <v>168</v>
      </c>
      <c r="B393" s="9" t="s">
        <v>169</v>
      </c>
      <c r="C393" s="105">
        <f>+E393+F393+G393</f>
        <v>0</v>
      </c>
      <c r="D393" s="145" t="s">
        <v>147</v>
      </c>
      <c r="E393" s="117"/>
      <c r="F393" s="117"/>
      <c r="G393" s="117"/>
      <c r="H393" s="137"/>
    </row>
    <row r="394" spans="1:8" ht="14.25">
      <c r="A394" s="26" t="s">
        <v>226</v>
      </c>
      <c r="B394" s="13" t="s">
        <v>227</v>
      </c>
      <c r="C394" s="105">
        <f>+E394+F394+G394</f>
        <v>0</v>
      </c>
      <c r="D394" s="145" t="s">
        <v>147</v>
      </c>
      <c r="E394" s="117"/>
      <c r="F394" s="117"/>
      <c r="G394" s="117"/>
      <c r="H394" s="137"/>
    </row>
    <row r="395" spans="1:8" s="4" customFormat="1" ht="12.75">
      <c r="A395" s="26"/>
      <c r="B395" s="13"/>
      <c r="C395" s="103"/>
      <c r="D395" s="145" t="s">
        <v>147</v>
      </c>
      <c r="E395" s="103"/>
      <c r="F395" s="103"/>
      <c r="G395" s="103"/>
      <c r="H395" s="127"/>
    </row>
    <row r="396" spans="1:8" s="4" customFormat="1" ht="18">
      <c r="A396" s="38" t="s">
        <v>51</v>
      </c>
      <c r="B396" s="5"/>
      <c r="C396" s="103"/>
      <c r="D396" s="145" t="s">
        <v>147</v>
      </c>
      <c r="E396" s="103"/>
      <c r="F396" s="103"/>
      <c r="G396" s="103"/>
      <c r="H396" s="127"/>
    </row>
    <row r="397" spans="1:8" s="4" customFormat="1" ht="12.75">
      <c r="A397" s="27"/>
      <c r="B397" s="5"/>
      <c r="C397" s="104"/>
      <c r="D397" s="145" t="s">
        <v>147</v>
      </c>
      <c r="E397" s="104"/>
      <c r="F397" s="104"/>
      <c r="G397" s="104"/>
      <c r="H397" s="128"/>
    </row>
    <row r="398" spans="1:8" ht="31.5">
      <c r="A398" s="66" t="s">
        <v>52</v>
      </c>
      <c r="B398" s="72"/>
      <c r="C398" s="103"/>
      <c r="D398" s="145" t="s">
        <v>147</v>
      </c>
      <c r="E398" s="103"/>
      <c r="F398" s="103"/>
      <c r="G398" s="103"/>
      <c r="H398" s="127"/>
    </row>
    <row r="399" spans="1:8" ht="15.75">
      <c r="A399" s="66"/>
      <c r="B399" s="72"/>
      <c r="C399" s="103"/>
      <c r="D399" s="145" t="s">
        <v>147</v>
      </c>
      <c r="E399" s="103"/>
      <c r="F399" s="103"/>
      <c r="G399" s="103"/>
      <c r="H399" s="127"/>
    </row>
    <row r="400" spans="1:8" ht="15">
      <c r="A400" s="67" t="s">
        <v>12</v>
      </c>
      <c r="B400" s="68"/>
      <c r="C400" s="103"/>
      <c r="D400" s="145" t="s">
        <v>147</v>
      </c>
      <c r="E400" s="103"/>
      <c r="F400" s="103"/>
      <c r="G400" s="103"/>
      <c r="H400" s="127"/>
    </row>
    <row r="401" spans="1:8" ht="15">
      <c r="A401" s="81" t="s">
        <v>164</v>
      </c>
      <c r="B401" s="68" t="s">
        <v>151</v>
      </c>
      <c r="C401" s="133">
        <f>C402+C403</f>
        <v>40</v>
      </c>
      <c r="D401" s="134" t="s">
        <v>147</v>
      </c>
      <c r="E401" s="133">
        <f>E402+E403</f>
        <v>26.5</v>
      </c>
      <c r="F401" s="133">
        <f>F402+F403</f>
        <v>0</v>
      </c>
      <c r="G401" s="133">
        <f>G402+G403</f>
        <v>13.5</v>
      </c>
      <c r="H401" s="133"/>
    </row>
    <row r="402" spans="1:8" ht="14.25">
      <c r="A402" s="110" t="s">
        <v>166</v>
      </c>
      <c r="B402" s="70" t="s">
        <v>167</v>
      </c>
      <c r="C402" s="141">
        <f aca="true" t="shared" si="25" ref="C402:G403">C412+C419+C429+C436+C443</f>
        <v>40</v>
      </c>
      <c r="D402" s="134" t="s">
        <v>147</v>
      </c>
      <c r="E402" s="141">
        <f t="shared" si="25"/>
        <v>26.5</v>
      </c>
      <c r="F402" s="141">
        <f t="shared" si="25"/>
        <v>0</v>
      </c>
      <c r="G402" s="141">
        <f t="shared" si="25"/>
        <v>13.5</v>
      </c>
      <c r="H402" s="141"/>
    </row>
    <row r="403" spans="1:8" ht="14.25">
      <c r="A403" s="110" t="s">
        <v>168</v>
      </c>
      <c r="B403" s="70" t="s">
        <v>169</v>
      </c>
      <c r="C403" s="141">
        <f t="shared" si="25"/>
        <v>0</v>
      </c>
      <c r="D403" s="134" t="s">
        <v>147</v>
      </c>
      <c r="E403" s="141">
        <f t="shared" si="25"/>
        <v>0</v>
      </c>
      <c r="F403" s="141">
        <f t="shared" si="25"/>
        <v>0</v>
      </c>
      <c r="G403" s="141">
        <f t="shared" si="25"/>
        <v>0</v>
      </c>
      <c r="H403" s="141"/>
    </row>
    <row r="404" spans="1:8" ht="12.75">
      <c r="A404" s="111" t="s">
        <v>202</v>
      </c>
      <c r="B404" s="72" t="s">
        <v>203</v>
      </c>
      <c r="C404" s="134">
        <f aca="true" t="shared" si="26" ref="C404:G405">C421</f>
        <v>157</v>
      </c>
      <c r="D404" s="134" t="s">
        <v>147</v>
      </c>
      <c r="E404" s="134">
        <f t="shared" si="26"/>
        <v>157</v>
      </c>
      <c r="F404" s="134">
        <f t="shared" si="26"/>
        <v>0</v>
      </c>
      <c r="G404" s="134">
        <f t="shared" si="26"/>
        <v>0</v>
      </c>
      <c r="H404" s="134"/>
    </row>
    <row r="405" spans="1:8" ht="12.75">
      <c r="A405" s="111" t="s">
        <v>204</v>
      </c>
      <c r="B405" s="72" t="s">
        <v>159</v>
      </c>
      <c r="C405" s="134">
        <f t="shared" si="26"/>
        <v>200</v>
      </c>
      <c r="D405" s="134" t="s">
        <v>147</v>
      </c>
      <c r="E405" s="134">
        <f t="shared" si="26"/>
        <v>0</v>
      </c>
      <c r="F405" s="134">
        <f t="shared" si="26"/>
        <v>200</v>
      </c>
      <c r="G405" s="134">
        <f t="shared" si="26"/>
        <v>0</v>
      </c>
      <c r="H405" s="134"/>
    </row>
    <row r="406" spans="1:8" ht="12.75">
      <c r="A406" s="71" t="s">
        <v>13</v>
      </c>
      <c r="B406" s="72" t="s">
        <v>227</v>
      </c>
      <c r="C406" s="134">
        <f>C423+C445</f>
        <v>0</v>
      </c>
      <c r="D406" s="134" t="s">
        <v>147</v>
      </c>
      <c r="E406" s="134">
        <f>E423+E445</f>
        <v>0</v>
      </c>
      <c r="F406" s="134">
        <f>F423+F445</f>
        <v>0</v>
      </c>
      <c r="G406" s="134">
        <f>G423+G445</f>
        <v>0</v>
      </c>
      <c r="H406" s="134"/>
    </row>
    <row r="407" spans="1:8" ht="12.75">
      <c r="A407" s="12"/>
      <c r="B407" s="31"/>
      <c r="C407" s="103"/>
      <c r="D407" s="145" t="s">
        <v>147</v>
      </c>
      <c r="E407" s="103"/>
      <c r="F407" s="103"/>
      <c r="G407" s="103"/>
      <c r="H407" s="127"/>
    </row>
    <row r="408" spans="1:8" ht="15">
      <c r="A408" s="10" t="s">
        <v>228</v>
      </c>
      <c r="B408" s="13"/>
      <c r="C408" s="103"/>
      <c r="D408" s="145" t="s">
        <v>147</v>
      </c>
      <c r="E408" s="103"/>
      <c r="F408" s="103"/>
      <c r="G408" s="103"/>
      <c r="H408" s="127"/>
    </row>
    <row r="409" spans="1:8" ht="12.75">
      <c r="A409" s="12"/>
      <c r="B409" s="31"/>
      <c r="C409" s="103"/>
      <c r="D409" s="145" t="s">
        <v>147</v>
      </c>
      <c r="E409" s="103"/>
      <c r="F409" s="103"/>
      <c r="G409" s="103"/>
      <c r="H409" s="127"/>
    </row>
    <row r="410" spans="1:8" ht="15">
      <c r="A410" s="14" t="s">
        <v>12</v>
      </c>
      <c r="B410" s="11"/>
      <c r="C410" s="103"/>
      <c r="D410" s="145" t="s">
        <v>147</v>
      </c>
      <c r="E410" s="103"/>
      <c r="F410" s="103"/>
      <c r="G410" s="103"/>
      <c r="H410" s="127"/>
    </row>
    <row r="411" spans="1:8" ht="15">
      <c r="A411" s="14" t="s">
        <v>164</v>
      </c>
      <c r="B411" s="11" t="s">
        <v>151</v>
      </c>
      <c r="C411" s="133">
        <f>C412+C413</f>
        <v>0</v>
      </c>
      <c r="D411" s="134" t="s">
        <v>147</v>
      </c>
      <c r="E411" s="133">
        <f>E412+E413</f>
        <v>0</v>
      </c>
      <c r="F411" s="133">
        <f>F412+F413</f>
        <v>0</v>
      </c>
      <c r="G411" s="133">
        <f>G412+G413</f>
        <v>0</v>
      </c>
      <c r="H411" s="133"/>
    </row>
    <row r="412" spans="1:8" ht="14.25">
      <c r="A412" s="15" t="s">
        <v>166</v>
      </c>
      <c r="B412" s="9" t="s">
        <v>167</v>
      </c>
      <c r="C412" s="105">
        <f>+E412+F412+G412</f>
        <v>0</v>
      </c>
      <c r="D412" s="145" t="s">
        <v>147</v>
      </c>
      <c r="E412" s="117"/>
      <c r="F412" s="117"/>
      <c r="G412" s="117"/>
      <c r="H412" s="137"/>
    </row>
    <row r="413" spans="1:8" ht="14.25">
      <c r="A413" s="15" t="s">
        <v>168</v>
      </c>
      <c r="B413" s="9" t="s">
        <v>169</v>
      </c>
      <c r="C413" s="105">
        <f>+E413+F413+G413</f>
        <v>0</v>
      </c>
      <c r="D413" s="145" t="s">
        <v>147</v>
      </c>
      <c r="E413" s="117"/>
      <c r="F413" s="117"/>
      <c r="G413" s="117"/>
      <c r="H413" s="137"/>
    </row>
    <row r="414" spans="1:8" ht="12.75">
      <c r="A414" s="12"/>
      <c r="B414" s="31"/>
      <c r="C414" s="103"/>
      <c r="D414" s="145" t="s">
        <v>147</v>
      </c>
      <c r="E414" s="103"/>
      <c r="F414" s="103"/>
      <c r="G414" s="103"/>
      <c r="H414" s="127"/>
    </row>
    <row r="415" spans="1:8" ht="30">
      <c r="A415" s="112" t="s">
        <v>53</v>
      </c>
      <c r="B415" s="13"/>
      <c r="C415" s="103"/>
      <c r="D415" s="145" t="s">
        <v>147</v>
      </c>
      <c r="E415" s="103"/>
      <c r="F415" s="103"/>
      <c r="G415" s="103"/>
      <c r="H415" s="127"/>
    </row>
    <row r="416" spans="1:8" ht="12.75">
      <c r="A416" s="26"/>
      <c r="B416" s="13"/>
      <c r="C416" s="103"/>
      <c r="D416" s="145" t="s">
        <v>147</v>
      </c>
      <c r="E416" s="103"/>
      <c r="F416" s="103"/>
      <c r="G416" s="103"/>
      <c r="H416" s="127"/>
    </row>
    <row r="417" spans="1:8" ht="15">
      <c r="A417" s="10" t="s">
        <v>12</v>
      </c>
      <c r="B417" s="11"/>
      <c r="C417" s="103"/>
      <c r="D417" s="145" t="s">
        <v>147</v>
      </c>
      <c r="E417" s="103"/>
      <c r="F417" s="103"/>
      <c r="G417" s="103"/>
      <c r="H417" s="127"/>
    </row>
    <row r="418" spans="1:8" ht="15">
      <c r="A418" s="14" t="s">
        <v>164</v>
      </c>
      <c r="B418" s="11" t="s">
        <v>151</v>
      </c>
      <c r="C418" s="133">
        <f>C419+C420</f>
        <v>23</v>
      </c>
      <c r="D418" s="134" t="s">
        <v>147</v>
      </c>
      <c r="E418" s="133">
        <f>E419+E420</f>
        <v>13.5</v>
      </c>
      <c r="F418" s="133">
        <f>F419+F420</f>
        <v>0</v>
      </c>
      <c r="G418" s="133">
        <f>G419+G420</f>
        <v>9.5</v>
      </c>
      <c r="H418" s="133"/>
    </row>
    <row r="419" spans="1:8" ht="14.25">
      <c r="A419" s="15" t="s">
        <v>166</v>
      </c>
      <c r="B419" s="9" t="s">
        <v>167</v>
      </c>
      <c r="C419" s="105">
        <f>+E419+F419+G419</f>
        <v>23</v>
      </c>
      <c r="D419" s="145" t="s">
        <v>147</v>
      </c>
      <c r="E419" s="117">
        <v>13.5</v>
      </c>
      <c r="F419" s="117"/>
      <c r="G419" s="117">
        <v>9.5</v>
      </c>
      <c r="H419" s="137"/>
    </row>
    <row r="420" spans="1:8" ht="14.25">
      <c r="A420" s="15" t="s">
        <v>168</v>
      </c>
      <c r="B420" s="9" t="s">
        <v>169</v>
      </c>
      <c r="C420" s="105">
        <f>+E420+F420+G420</f>
        <v>0</v>
      </c>
      <c r="D420" s="145" t="s">
        <v>147</v>
      </c>
      <c r="E420" s="117"/>
      <c r="F420" s="117"/>
      <c r="G420" s="117"/>
      <c r="H420" s="137"/>
    </row>
    <row r="421" spans="1:8" ht="12.75">
      <c r="A421" s="113" t="s">
        <v>202</v>
      </c>
      <c r="B421" s="13" t="s">
        <v>203</v>
      </c>
      <c r="C421" s="105">
        <f>+E421+F421+G421</f>
        <v>157</v>
      </c>
      <c r="D421" s="145" t="s">
        <v>147</v>
      </c>
      <c r="E421" s="116">
        <v>157</v>
      </c>
      <c r="F421" s="116"/>
      <c r="G421" s="116"/>
      <c r="H421" s="134"/>
    </row>
    <row r="422" spans="1:8" ht="12.75">
      <c r="A422" s="113" t="s">
        <v>204</v>
      </c>
      <c r="B422" s="13" t="s">
        <v>159</v>
      </c>
      <c r="C422" s="105">
        <f>+E422+F422+G422</f>
        <v>200</v>
      </c>
      <c r="D422" s="145" t="s">
        <v>147</v>
      </c>
      <c r="E422" s="116"/>
      <c r="F422" s="116">
        <v>200</v>
      </c>
      <c r="G422" s="116"/>
      <c r="H422" s="134"/>
    </row>
    <row r="423" spans="1:8" ht="12.75">
      <c r="A423" s="26" t="s">
        <v>13</v>
      </c>
      <c r="B423" s="13" t="s">
        <v>227</v>
      </c>
      <c r="C423" s="105">
        <f>+E423+F423+G423</f>
        <v>0</v>
      </c>
      <c r="D423" s="145" t="s">
        <v>147</v>
      </c>
      <c r="E423" s="116"/>
      <c r="F423" s="116"/>
      <c r="G423" s="116"/>
      <c r="H423" s="134"/>
    </row>
    <row r="424" spans="1:8" ht="12.75">
      <c r="A424" s="26"/>
      <c r="B424" s="13"/>
      <c r="C424" s="103"/>
      <c r="D424" s="145" t="s">
        <v>147</v>
      </c>
      <c r="E424" s="103"/>
      <c r="F424" s="103"/>
      <c r="G424" s="103"/>
      <c r="H424" s="127"/>
    </row>
    <row r="425" spans="1:8" s="167" customFormat="1" ht="15">
      <c r="A425" s="14" t="s">
        <v>54</v>
      </c>
      <c r="B425" s="13"/>
      <c r="C425" s="103"/>
      <c r="D425" s="145" t="s">
        <v>147</v>
      </c>
      <c r="E425" s="103"/>
      <c r="F425" s="103"/>
      <c r="G425" s="103"/>
      <c r="H425" s="127"/>
    </row>
    <row r="426" spans="1:8" s="167" customFormat="1" ht="15">
      <c r="A426" s="14"/>
      <c r="B426" s="13"/>
      <c r="C426" s="103"/>
      <c r="D426" s="145" t="s">
        <v>147</v>
      </c>
      <c r="E426" s="103"/>
      <c r="F426" s="103"/>
      <c r="G426" s="103"/>
      <c r="H426" s="127"/>
    </row>
    <row r="427" spans="1:8" ht="15">
      <c r="A427" s="10" t="s">
        <v>12</v>
      </c>
      <c r="B427" s="11"/>
      <c r="C427" s="103"/>
      <c r="D427" s="145" t="s">
        <v>147</v>
      </c>
      <c r="E427" s="103"/>
      <c r="F427" s="103"/>
      <c r="G427" s="103"/>
      <c r="H427" s="127"/>
    </row>
    <row r="428" spans="1:8" ht="15">
      <c r="A428" s="14" t="s">
        <v>164</v>
      </c>
      <c r="B428" s="11" t="s">
        <v>151</v>
      </c>
      <c r="C428" s="133">
        <f>C429+C430</f>
        <v>17</v>
      </c>
      <c r="D428" s="134" t="s">
        <v>147</v>
      </c>
      <c r="E428" s="133">
        <f>E429+E430</f>
        <v>13</v>
      </c>
      <c r="F428" s="133">
        <f>F429+F430</f>
        <v>0</v>
      </c>
      <c r="G428" s="133">
        <f>G429+G430</f>
        <v>4</v>
      </c>
      <c r="H428" s="133"/>
    </row>
    <row r="429" spans="1:8" ht="14.25">
      <c r="A429" s="15" t="s">
        <v>166</v>
      </c>
      <c r="B429" s="9" t="s">
        <v>167</v>
      </c>
      <c r="C429" s="105">
        <f>+E429+F429+G429</f>
        <v>17</v>
      </c>
      <c r="D429" s="145" t="s">
        <v>147</v>
      </c>
      <c r="E429" s="117">
        <v>13</v>
      </c>
      <c r="F429" s="117"/>
      <c r="G429" s="117">
        <v>4</v>
      </c>
      <c r="H429" s="137"/>
    </row>
    <row r="430" spans="1:8" ht="14.25">
      <c r="A430" s="15" t="s">
        <v>168</v>
      </c>
      <c r="B430" s="9" t="s">
        <v>169</v>
      </c>
      <c r="C430" s="105">
        <f>+E430+F430+G430</f>
        <v>0</v>
      </c>
      <c r="D430" s="145" t="s">
        <v>147</v>
      </c>
      <c r="E430" s="117"/>
      <c r="F430" s="117"/>
      <c r="G430" s="117"/>
      <c r="H430" s="137"/>
    </row>
    <row r="431" spans="1:8" ht="12.75">
      <c r="A431" s="26"/>
      <c r="B431" s="13"/>
      <c r="C431" s="103"/>
      <c r="D431" s="145" t="s">
        <v>147</v>
      </c>
      <c r="E431" s="103"/>
      <c r="F431" s="103"/>
      <c r="G431" s="103"/>
      <c r="H431" s="127"/>
    </row>
    <row r="432" spans="1:8" ht="30">
      <c r="A432" s="10" t="s">
        <v>20</v>
      </c>
      <c r="B432" s="13"/>
      <c r="C432" s="103"/>
      <c r="D432" s="145" t="s">
        <v>147</v>
      </c>
      <c r="E432" s="103"/>
      <c r="F432" s="103"/>
      <c r="G432" s="103"/>
      <c r="H432" s="127"/>
    </row>
    <row r="433" spans="1:8" ht="15">
      <c r="A433" s="10"/>
      <c r="B433" s="13"/>
      <c r="C433" s="103"/>
      <c r="D433" s="145" t="s">
        <v>147</v>
      </c>
      <c r="E433" s="103"/>
      <c r="F433" s="103"/>
      <c r="G433" s="103"/>
      <c r="H433" s="127"/>
    </row>
    <row r="434" spans="1:8" ht="15">
      <c r="A434" s="10" t="s">
        <v>12</v>
      </c>
      <c r="B434" s="11"/>
      <c r="C434" s="103"/>
      <c r="D434" s="145" t="s">
        <v>147</v>
      </c>
      <c r="E434" s="103"/>
      <c r="F434" s="103"/>
      <c r="G434" s="103"/>
      <c r="H434" s="127"/>
    </row>
    <row r="435" spans="1:8" ht="15">
      <c r="A435" s="14" t="s">
        <v>164</v>
      </c>
      <c r="B435" s="11" t="s">
        <v>151</v>
      </c>
      <c r="C435" s="133">
        <f>C436+C437</f>
        <v>0</v>
      </c>
      <c r="D435" s="134" t="s">
        <v>147</v>
      </c>
      <c r="E435" s="133">
        <f>E436+E437</f>
        <v>0</v>
      </c>
      <c r="F435" s="133">
        <f>F436+F437</f>
        <v>0</v>
      </c>
      <c r="G435" s="133">
        <f>G436+G437</f>
        <v>0</v>
      </c>
      <c r="H435" s="133"/>
    </row>
    <row r="436" spans="1:8" ht="14.25">
      <c r="A436" s="15" t="s">
        <v>166</v>
      </c>
      <c r="B436" s="9" t="s">
        <v>167</v>
      </c>
      <c r="C436" s="105">
        <f>+E436+F436+G436</f>
        <v>0</v>
      </c>
      <c r="D436" s="145" t="s">
        <v>147</v>
      </c>
      <c r="E436" s="117"/>
      <c r="F436" s="117"/>
      <c r="G436" s="117"/>
      <c r="H436" s="137"/>
    </row>
    <row r="437" spans="1:8" ht="14.25">
      <c r="A437" s="15" t="s">
        <v>168</v>
      </c>
      <c r="B437" s="9" t="s">
        <v>169</v>
      </c>
      <c r="C437" s="105">
        <f>+E437+F437+G437</f>
        <v>0</v>
      </c>
      <c r="D437" s="145" t="s">
        <v>147</v>
      </c>
      <c r="E437" s="117"/>
      <c r="F437" s="117"/>
      <c r="G437" s="117"/>
      <c r="H437" s="137"/>
    </row>
    <row r="438" spans="1:8" ht="12.75">
      <c r="A438" s="26"/>
      <c r="B438" s="13"/>
      <c r="C438" s="103"/>
      <c r="D438" s="145" t="s">
        <v>147</v>
      </c>
      <c r="E438" s="103"/>
      <c r="F438" s="103"/>
      <c r="G438" s="103"/>
      <c r="H438" s="127"/>
    </row>
    <row r="439" spans="1:8" ht="15">
      <c r="A439" s="10" t="s">
        <v>55</v>
      </c>
      <c r="B439" s="13"/>
      <c r="C439" s="103"/>
      <c r="D439" s="145" t="s">
        <v>147</v>
      </c>
      <c r="E439" s="103"/>
      <c r="F439" s="103"/>
      <c r="G439" s="103"/>
      <c r="H439" s="127"/>
    </row>
    <row r="440" spans="1:8" ht="15">
      <c r="A440" s="10"/>
      <c r="B440" s="13"/>
      <c r="C440" s="103"/>
      <c r="D440" s="145" t="s">
        <v>147</v>
      </c>
      <c r="E440" s="103"/>
      <c r="F440" s="103"/>
      <c r="G440" s="103"/>
      <c r="H440" s="127"/>
    </row>
    <row r="441" spans="1:8" ht="15">
      <c r="A441" s="10" t="s">
        <v>12</v>
      </c>
      <c r="B441" s="11"/>
      <c r="C441" s="103"/>
      <c r="D441" s="145" t="s">
        <v>147</v>
      </c>
      <c r="E441" s="103"/>
      <c r="F441" s="103"/>
      <c r="G441" s="103"/>
      <c r="H441" s="127"/>
    </row>
    <row r="442" spans="1:8" ht="15">
      <c r="A442" s="14" t="s">
        <v>164</v>
      </c>
      <c r="B442" s="11" t="s">
        <v>151</v>
      </c>
      <c r="C442" s="133">
        <f>C443+C444</f>
        <v>0</v>
      </c>
      <c r="D442" s="134" t="s">
        <v>147</v>
      </c>
      <c r="E442" s="133">
        <f>E443+E444</f>
        <v>0</v>
      </c>
      <c r="F442" s="133">
        <f>F443+F444</f>
        <v>0</v>
      </c>
      <c r="G442" s="133">
        <f>G443+G444</f>
        <v>0</v>
      </c>
      <c r="H442" s="133"/>
    </row>
    <row r="443" spans="1:8" ht="14.25">
      <c r="A443" s="15" t="s">
        <v>166</v>
      </c>
      <c r="B443" s="9" t="s">
        <v>167</v>
      </c>
      <c r="C443" s="105">
        <f>+E443+F443+G443</f>
        <v>0</v>
      </c>
      <c r="D443" s="145" t="s">
        <v>147</v>
      </c>
      <c r="E443" s="117"/>
      <c r="F443" s="117"/>
      <c r="G443" s="117"/>
      <c r="H443" s="137"/>
    </row>
    <row r="444" spans="1:8" ht="14.25">
      <c r="A444" s="15" t="s">
        <v>168</v>
      </c>
      <c r="B444" s="9" t="s">
        <v>169</v>
      </c>
      <c r="C444" s="105">
        <f>+E444+F444+G444</f>
        <v>0</v>
      </c>
      <c r="D444" s="145" t="s">
        <v>147</v>
      </c>
      <c r="E444" s="117"/>
      <c r="F444" s="117"/>
      <c r="G444" s="117"/>
      <c r="H444" s="137"/>
    </row>
    <row r="445" spans="1:8" ht="14.25">
      <c r="A445" s="26" t="s">
        <v>13</v>
      </c>
      <c r="B445" s="13" t="s">
        <v>227</v>
      </c>
      <c r="C445" s="105">
        <f>+E445+F445+G445</f>
        <v>0</v>
      </c>
      <c r="D445" s="145" t="s">
        <v>147</v>
      </c>
      <c r="E445" s="117"/>
      <c r="F445" s="117"/>
      <c r="G445" s="117"/>
      <c r="H445" s="137"/>
    </row>
    <row r="446" spans="1:8" s="4" customFormat="1" ht="12.75">
      <c r="A446" s="26"/>
      <c r="B446" s="13"/>
      <c r="C446" s="103"/>
      <c r="D446" s="145" t="s">
        <v>147</v>
      </c>
      <c r="E446" s="103"/>
      <c r="F446" s="103"/>
      <c r="G446" s="103"/>
      <c r="H446" s="127"/>
    </row>
    <row r="447" spans="1:8" s="4" customFormat="1" ht="18">
      <c r="A447" s="62" t="s">
        <v>56</v>
      </c>
      <c r="B447" s="5"/>
      <c r="C447" s="103"/>
      <c r="D447" s="145" t="s">
        <v>147</v>
      </c>
      <c r="E447" s="103"/>
      <c r="F447" s="103"/>
      <c r="G447" s="103"/>
      <c r="H447" s="127"/>
    </row>
    <row r="448" spans="1:8" s="4" customFormat="1" ht="12.75">
      <c r="A448" s="7"/>
      <c r="B448" s="6"/>
      <c r="C448" s="104"/>
      <c r="D448" s="145" t="s">
        <v>147</v>
      </c>
      <c r="E448" s="104"/>
      <c r="F448" s="104"/>
      <c r="G448" s="104"/>
      <c r="H448" s="128"/>
    </row>
    <row r="449" spans="1:8" ht="17.25" customHeight="1">
      <c r="A449" s="66" t="s">
        <v>57</v>
      </c>
      <c r="B449" s="82"/>
      <c r="C449" s="103"/>
      <c r="D449" s="145" t="s">
        <v>147</v>
      </c>
      <c r="E449" s="103"/>
      <c r="F449" s="103"/>
      <c r="G449" s="103"/>
      <c r="H449" s="127"/>
    </row>
    <row r="450" spans="1:8" ht="17.25" customHeight="1">
      <c r="A450" s="66"/>
      <c r="B450" s="82"/>
      <c r="C450" s="103"/>
      <c r="D450" s="145" t="s">
        <v>147</v>
      </c>
      <c r="E450" s="103"/>
      <c r="F450" s="103"/>
      <c r="G450" s="103"/>
      <c r="H450" s="127"/>
    </row>
    <row r="451" spans="1:8" ht="15">
      <c r="A451" s="67" t="s">
        <v>12</v>
      </c>
      <c r="B451" s="68"/>
      <c r="C451" s="103"/>
      <c r="D451" s="145" t="s">
        <v>147</v>
      </c>
      <c r="E451" s="103"/>
      <c r="F451" s="103"/>
      <c r="G451" s="103"/>
      <c r="H451" s="127"/>
    </row>
    <row r="452" spans="1:8" ht="15">
      <c r="A452" s="81" t="s">
        <v>164</v>
      </c>
      <c r="B452" s="68" t="s">
        <v>151</v>
      </c>
      <c r="C452" s="133">
        <f>C453+C454</f>
        <v>85</v>
      </c>
      <c r="D452" s="134" t="s">
        <v>147</v>
      </c>
      <c r="E452" s="133">
        <f>E453+E454</f>
        <v>28</v>
      </c>
      <c r="F452" s="133">
        <f>F453+F454</f>
        <v>41</v>
      </c>
      <c r="G452" s="133">
        <f>G453+G454</f>
        <v>16</v>
      </c>
      <c r="H452" s="133"/>
    </row>
    <row r="453" spans="1:8" ht="14.25">
      <c r="A453" s="110" t="s">
        <v>166</v>
      </c>
      <c r="B453" s="70" t="s">
        <v>167</v>
      </c>
      <c r="C453" s="141">
        <f aca="true" t="shared" si="27" ref="C453:G460">C467</f>
        <v>85</v>
      </c>
      <c r="D453" s="134" t="s">
        <v>147</v>
      </c>
      <c r="E453" s="141">
        <f t="shared" si="27"/>
        <v>28</v>
      </c>
      <c r="F453" s="141">
        <f t="shared" si="27"/>
        <v>41</v>
      </c>
      <c r="G453" s="141">
        <f t="shared" si="27"/>
        <v>16</v>
      </c>
      <c r="H453" s="141"/>
    </row>
    <row r="454" spans="1:8" ht="14.25">
      <c r="A454" s="110" t="s">
        <v>168</v>
      </c>
      <c r="B454" s="70" t="s">
        <v>169</v>
      </c>
      <c r="C454" s="141">
        <f t="shared" si="27"/>
        <v>0</v>
      </c>
      <c r="D454" s="134" t="s">
        <v>147</v>
      </c>
      <c r="E454" s="141">
        <f t="shared" si="27"/>
        <v>0</v>
      </c>
      <c r="F454" s="141">
        <f t="shared" si="27"/>
        <v>0</v>
      </c>
      <c r="G454" s="141">
        <f t="shared" si="27"/>
        <v>0</v>
      </c>
      <c r="H454" s="141"/>
    </row>
    <row r="455" spans="1:8" ht="14.25">
      <c r="A455" s="80" t="s">
        <v>198</v>
      </c>
      <c r="B455" s="72" t="s">
        <v>199</v>
      </c>
      <c r="C455" s="141">
        <f t="shared" si="27"/>
        <v>0</v>
      </c>
      <c r="D455" s="134" t="s">
        <v>147</v>
      </c>
      <c r="E455" s="141">
        <f t="shared" si="27"/>
        <v>0</v>
      </c>
      <c r="F455" s="141">
        <f t="shared" si="27"/>
        <v>0</v>
      </c>
      <c r="G455" s="141">
        <f t="shared" si="27"/>
        <v>0</v>
      </c>
      <c r="H455" s="141"/>
    </row>
    <row r="456" spans="1:8" ht="25.5">
      <c r="A456" s="80" t="s">
        <v>200</v>
      </c>
      <c r="B456" s="72" t="s">
        <v>201</v>
      </c>
      <c r="C456" s="141">
        <f t="shared" si="27"/>
        <v>0</v>
      </c>
      <c r="D456" s="134" t="s">
        <v>147</v>
      </c>
      <c r="E456" s="141">
        <f t="shared" si="27"/>
        <v>0</v>
      </c>
      <c r="F456" s="141">
        <f t="shared" si="27"/>
        <v>0</v>
      </c>
      <c r="G456" s="141">
        <f t="shared" si="27"/>
        <v>0</v>
      </c>
      <c r="H456" s="141"/>
    </row>
    <row r="457" spans="1:8" ht="14.25">
      <c r="A457" s="71" t="s">
        <v>205</v>
      </c>
      <c r="B457" s="72" t="s">
        <v>160</v>
      </c>
      <c r="C457" s="141">
        <f t="shared" si="27"/>
        <v>0</v>
      </c>
      <c r="D457" s="134" t="s">
        <v>147</v>
      </c>
      <c r="E457" s="141">
        <f t="shared" si="27"/>
        <v>0</v>
      </c>
      <c r="F457" s="141">
        <f t="shared" si="27"/>
        <v>0</v>
      </c>
      <c r="G457" s="141">
        <f t="shared" si="27"/>
        <v>0</v>
      </c>
      <c r="H457" s="141"/>
    </row>
    <row r="458" spans="1:8" ht="14.25">
      <c r="A458" s="71" t="s">
        <v>214</v>
      </c>
      <c r="B458" s="72" t="s">
        <v>215</v>
      </c>
      <c r="C458" s="141">
        <f t="shared" si="27"/>
        <v>0</v>
      </c>
      <c r="D458" s="134" t="s">
        <v>147</v>
      </c>
      <c r="E458" s="141">
        <f t="shared" si="27"/>
        <v>0</v>
      </c>
      <c r="F458" s="141">
        <f t="shared" si="27"/>
        <v>0</v>
      </c>
      <c r="G458" s="141">
        <f t="shared" si="27"/>
        <v>0</v>
      </c>
      <c r="H458" s="141"/>
    </row>
    <row r="459" spans="1:8" s="167" customFormat="1" ht="25.5">
      <c r="A459" s="80" t="s">
        <v>220</v>
      </c>
      <c r="B459" s="72" t="s">
        <v>221</v>
      </c>
      <c r="C459" s="141">
        <f t="shared" si="27"/>
        <v>0</v>
      </c>
      <c r="D459" s="134" t="s">
        <v>147</v>
      </c>
      <c r="E459" s="141">
        <f t="shared" si="27"/>
        <v>0</v>
      </c>
      <c r="F459" s="141">
        <f t="shared" si="27"/>
        <v>0</v>
      </c>
      <c r="G459" s="141">
        <f t="shared" si="27"/>
        <v>0</v>
      </c>
      <c r="H459" s="141"/>
    </row>
    <row r="460" spans="1:8" ht="14.25">
      <c r="A460" s="71" t="s">
        <v>226</v>
      </c>
      <c r="B460" s="72" t="s">
        <v>227</v>
      </c>
      <c r="C460" s="141">
        <f>C474</f>
        <v>0</v>
      </c>
      <c r="D460" s="134" t="s">
        <v>147</v>
      </c>
      <c r="E460" s="141">
        <f t="shared" si="27"/>
        <v>0</v>
      </c>
      <c r="F460" s="141">
        <f t="shared" si="27"/>
        <v>0</v>
      </c>
      <c r="G460" s="141">
        <f t="shared" si="27"/>
        <v>0</v>
      </c>
      <c r="H460" s="141"/>
    </row>
    <row r="461" spans="1:8" ht="12.75">
      <c r="A461" s="26"/>
      <c r="B461" s="13"/>
      <c r="C461" s="103"/>
      <c r="D461" s="145" t="s">
        <v>147</v>
      </c>
      <c r="E461" s="103"/>
      <c r="F461" s="103"/>
      <c r="G461" s="103"/>
      <c r="H461" s="127"/>
    </row>
    <row r="462" spans="1:8" ht="15.75" customHeight="1">
      <c r="A462" s="84" t="s">
        <v>58</v>
      </c>
      <c r="B462" s="85"/>
      <c r="C462" s="103"/>
      <c r="D462" s="145" t="s">
        <v>147</v>
      </c>
      <c r="E462" s="103"/>
      <c r="F462" s="103"/>
      <c r="G462" s="103"/>
      <c r="H462" s="127"/>
    </row>
    <row r="463" spans="1:8" ht="15.75">
      <c r="A463" s="84" t="s">
        <v>59</v>
      </c>
      <c r="B463" s="85"/>
      <c r="C463" s="103"/>
      <c r="D463" s="145" t="s">
        <v>147</v>
      </c>
      <c r="E463" s="103"/>
      <c r="F463" s="103"/>
      <c r="G463" s="103"/>
      <c r="H463" s="127"/>
    </row>
    <row r="464" spans="1:8" ht="15.75">
      <c r="A464" s="84"/>
      <c r="B464" s="85"/>
      <c r="C464" s="103"/>
      <c r="D464" s="145" t="s">
        <v>147</v>
      </c>
      <c r="E464" s="103"/>
      <c r="F464" s="103"/>
      <c r="G464" s="103"/>
      <c r="H464" s="127"/>
    </row>
    <row r="465" spans="1:8" ht="15">
      <c r="A465" s="86" t="s">
        <v>12</v>
      </c>
      <c r="B465" s="87"/>
      <c r="C465" s="103"/>
      <c r="D465" s="145" t="s">
        <v>147</v>
      </c>
      <c r="E465" s="103"/>
      <c r="F465" s="103"/>
      <c r="G465" s="103"/>
      <c r="H465" s="127"/>
    </row>
    <row r="466" spans="1:8" ht="15">
      <c r="A466" s="86" t="s">
        <v>164</v>
      </c>
      <c r="B466" s="87" t="s">
        <v>151</v>
      </c>
      <c r="C466" s="133">
        <f>C467+C468</f>
        <v>85</v>
      </c>
      <c r="D466" s="134" t="s">
        <v>147</v>
      </c>
      <c r="E466" s="133">
        <f>E467+E468</f>
        <v>28</v>
      </c>
      <c r="F466" s="133">
        <f>F467+F468</f>
        <v>41</v>
      </c>
      <c r="G466" s="133">
        <f>G467+G468</f>
        <v>16</v>
      </c>
      <c r="H466" s="133"/>
    </row>
    <row r="467" spans="1:8" ht="14.25">
      <c r="A467" s="94" t="s">
        <v>166</v>
      </c>
      <c r="B467" s="89" t="s">
        <v>167</v>
      </c>
      <c r="C467" s="137">
        <f aca="true" t="shared" si="28" ref="C467:G468">C484+C493+C501+C510+C519+C528+C537+C546+C554+C561+C570+C579+C589+C598+C608+C617+C626+C635+C644+C653+C662+C671+C678+C685+C693</f>
        <v>85</v>
      </c>
      <c r="D467" s="134" t="s">
        <v>147</v>
      </c>
      <c r="E467" s="137">
        <f t="shared" si="28"/>
        <v>28</v>
      </c>
      <c r="F467" s="137">
        <f t="shared" si="28"/>
        <v>41</v>
      </c>
      <c r="G467" s="137">
        <f t="shared" si="28"/>
        <v>16</v>
      </c>
      <c r="H467" s="137"/>
    </row>
    <row r="468" spans="1:8" ht="14.25">
      <c r="A468" s="94" t="s">
        <v>168</v>
      </c>
      <c r="B468" s="89" t="s">
        <v>169</v>
      </c>
      <c r="C468" s="137">
        <f t="shared" si="28"/>
        <v>0</v>
      </c>
      <c r="D468" s="134" t="s">
        <v>147</v>
      </c>
      <c r="E468" s="137">
        <f t="shared" si="28"/>
        <v>0</v>
      </c>
      <c r="F468" s="137">
        <f t="shared" si="28"/>
        <v>0</v>
      </c>
      <c r="G468" s="137">
        <f t="shared" si="28"/>
        <v>0</v>
      </c>
      <c r="H468" s="137"/>
    </row>
    <row r="469" spans="1:8" ht="14.25">
      <c r="A469" s="93" t="s">
        <v>198</v>
      </c>
      <c r="B469" s="91" t="s">
        <v>199</v>
      </c>
      <c r="C469" s="137">
        <f>C503+C512+C521+C530+C539+C563+C572+C581+C600+C619+C628+C637+C646+C655+C664+C695</f>
        <v>0</v>
      </c>
      <c r="D469" s="134" t="s">
        <v>147</v>
      </c>
      <c r="E469" s="137">
        <f>E503+E512+E521+E530+E539+E563+E572+E581+E600+E619+E628+E637+E646+E655+E664+E695</f>
        <v>0</v>
      </c>
      <c r="F469" s="137">
        <f>F503+F512+F521+F530+F539+F563+F572+F581+F600+F619+F628+F637+F646+F655+F664+F695</f>
        <v>0</v>
      </c>
      <c r="G469" s="137">
        <f>G503+G512+G521+G530+G539+G563+G572+G581+G600+G619+G628+G637+G646+G655+G664+G695</f>
        <v>0</v>
      </c>
      <c r="H469" s="137"/>
    </row>
    <row r="470" spans="1:8" ht="25.5">
      <c r="A470" s="93" t="s">
        <v>200</v>
      </c>
      <c r="B470" s="91" t="s">
        <v>201</v>
      </c>
      <c r="C470" s="137">
        <f>C582+C591+C610</f>
        <v>0</v>
      </c>
      <c r="D470" s="134" t="s">
        <v>147</v>
      </c>
      <c r="E470" s="137">
        <f>E582+E591+E610</f>
        <v>0</v>
      </c>
      <c r="F470" s="137">
        <f>F582+F591+F610</f>
        <v>0</v>
      </c>
      <c r="G470" s="137">
        <f>G582+G591+G610</f>
        <v>0</v>
      </c>
      <c r="H470" s="137"/>
    </row>
    <row r="471" spans="1:8" ht="12.75">
      <c r="A471" s="90" t="s">
        <v>205</v>
      </c>
      <c r="B471" s="91" t="s">
        <v>160</v>
      </c>
      <c r="C471" s="134">
        <f>C486</f>
        <v>0</v>
      </c>
      <c r="D471" s="134" t="s">
        <v>147</v>
      </c>
      <c r="E471" s="134">
        <f>E486</f>
        <v>0</v>
      </c>
      <c r="F471" s="134">
        <f>F486</f>
        <v>0</v>
      </c>
      <c r="G471" s="134">
        <f>G486</f>
        <v>0</v>
      </c>
      <c r="H471" s="134"/>
    </row>
    <row r="472" spans="1:8" ht="12.75">
      <c r="A472" s="90" t="s">
        <v>214</v>
      </c>
      <c r="B472" s="91" t="s">
        <v>215</v>
      </c>
      <c r="C472" s="134">
        <f>C601</f>
        <v>0</v>
      </c>
      <c r="D472" s="134" t="s">
        <v>147</v>
      </c>
      <c r="E472" s="134">
        <f>E601</f>
        <v>0</v>
      </c>
      <c r="F472" s="134">
        <f>F601</f>
        <v>0</v>
      </c>
      <c r="G472" s="134">
        <f>G601</f>
        <v>0</v>
      </c>
      <c r="H472" s="134"/>
    </row>
    <row r="473" spans="1:8" s="167" customFormat="1" ht="25.5">
      <c r="A473" s="93" t="s">
        <v>220</v>
      </c>
      <c r="B473" s="91" t="s">
        <v>221</v>
      </c>
      <c r="C473" s="134">
        <f>C696</f>
        <v>0</v>
      </c>
      <c r="D473" s="134" t="s">
        <v>147</v>
      </c>
      <c r="E473" s="134">
        <f>E696</f>
        <v>0</v>
      </c>
      <c r="F473" s="134">
        <f>F696</f>
        <v>0</v>
      </c>
      <c r="G473" s="134">
        <f>G696</f>
        <v>0</v>
      </c>
      <c r="H473" s="134"/>
    </row>
    <row r="474" spans="1:8" ht="12.75">
      <c r="A474" s="90" t="s">
        <v>226</v>
      </c>
      <c r="B474" s="91" t="s">
        <v>227</v>
      </c>
      <c r="C474" s="134">
        <f>C487+C495+C504+C513+C522+C531+C540+C548+C564+C573+C583+C592+C602+C611+C620+C629+C638+C647+C656+C665+C697</f>
        <v>0</v>
      </c>
      <c r="D474" s="134" t="s">
        <v>147</v>
      </c>
      <c r="E474" s="134">
        <f>E487+E495+E504+E513+E522+E531+E540+E548+E564+E573+E583+E592+E602+E611+E620+E629+E638+E647+E656+E665+E697</f>
        <v>0</v>
      </c>
      <c r="F474" s="134">
        <f>F487+F495+F504+F513+F522+F531+F540+F548+F564+F573+F583+F592+F602+F611+F620+F629+F638+F647+F656+F665+F697</f>
        <v>0</v>
      </c>
      <c r="G474" s="134">
        <f>G487+G495+G504+G513+G522+G531+G540+G548+G564+G573+G583+G592+G602+G611+G620+G629+G638+G647+G656+G665+G697</f>
        <v>0</v>
      </c>
      <c r="H474" s="134"/>
    </row>
    <row r="475" spans="1:8" ht="12.75">
      <c r="A475" s="26"/>
      <c r="B475" s="13"/>
      <c r="C475" s="103"/>
      <c r="D475" s="145" t="s">
        <v>147</v>
      </c>
      <c r="E475" s="103"/>
      <c r="F475" s="103"/>
      <c r="G475" s="103"/>
      <c r="H475" s="127"/>
    </row>
    <row r="476" spans="1:8" ht="12.75">
      <c r="A476" s="26"/>
      <c r="B476" s="13"/>
      <c r="C476" s="103"/>
      <c r="D476" s="145" t="s">
        <v>147</v>
      </c>
      <c r="E476" s="103"/>
      <c r="F476" s="103"/>
      <c r="G476" s="103"/>
      <c r="H476" s="127"/>
    </row>
    <row r="477" spans="1:8" ht="31.5">
      <c r="A477" s="83" t="s">
        <v>60</v>
      </c>
      <c r="B477" s="31"/>
      <c r="C477" s="103"/>
      <c r="D477" s="145" t="s">
        <v>147</v>
      </c>
      <c r="E477" s="103"/>
      <c r="F477" s="103"/>
      <c r="G477" s="103"/>
      <c r="H477" s="127"/>
    </row>
    <row r="478" spans="1:8" ht="15.75">
      <c r="A478" s="83" t="s">
        <v>61</v>
      </c>
      <c r="B478" s="31"/>
      <c r="C478" s="103"/>
      <c r="D478" s="145" t="s">
        <v>147</v>
      </c>
      <c r="E478" s="103"/>
      <c r="F478" s="103"/>
      <c r="G478" s="103"/>
      <c r="H478" s="127"/>
    </row>
    <row r="479" spans="1:8" ht="15">
      <c r="A479" s="10"/>
      <c r="B479" s="31"/>
      <c r="C479" s="103"/>
      <c r="D479" s="145" t="s">
        <v>147</v>
      </c>
      <c r="E479" s="103"/>
      <c r="F479" s="103"/>
      <c r="G479" s="103"/>
      <c r="H479" s="127"/>
    </row>
    <row r="480" spans="1:8" ht="15">
      <c r="A480" s="10" t="s">
        <v>62</v>
      </c>
      <c r="B480" s="13"/>
      <c r="C480" s="103"/>
      <c r="D480" s="145" t="s">
        <v>147</v>
      </c>
      <c r="E480" s="103"/>
      <c r="F480" s="103"/>
      <c r="G480" s="103"/>
      <c r="H480" s="127"/>
    </row>
    <row r="481" spans="1:8" ht="15">
      <c r="A481" s="10"/>
      <c r="B481" s="13"/>
      <c r="C481" s="103"/>
      <c r="D481" s="145" t="s">
        <v>147</v>
      </c>
      <c r="E481" s="103"/>
      <c r="F481" s="103"/>
      <c r="G481" s="103"/>
      <c r="H481" s="127"/>
    </row>
    <row r="482" spans="1:8" ht="15">
      <c r="A482" s="10" t="s">
        <v>39</v>
      </c>
      <c r="B482" s="11"/>
      <c r="C482" s="103"/>
      <c r="D482" s="145" t="s">
        <v>147</v>
      </c>
      <c r="E482" s="103"/>
      <c r="F482" s="103"/>
      <c r="G482" s="103"/>
      <c r="H482" s="127"/>
    </row>
    <row r="483" spans="1:8" ht="15">
      <c r="A483" s="10" t="s">
        <v>164</v>
      </c>
      <c r="B483" s="11" t="s">
        <v>151</v>
      </c>
      <c r="C483" s="133">
        <f>C484+C485</f>
        <v>24</v>
      </c>
      <c r="D483" s="134" t="s">
        <v>147</v>
      </c>
      <c r="E483" s="133">
        <f>E484+E485</f>
        <v>0</v>
      </c>
      <c r="F483" s="133">
        <f>F484+F485</f>
        <v>24</v>
      </c>
      <c r="G483" s="133">
        <f>G484+G485</f>
        <v>0</v>
      </c>
      <c r="H483" s="133"/>
    </row>
    <row r="484" spans="1:8" ht="14.25">
      <c r="A484" s="15" t="s">
        <v>166</v>
      </c>
      <c r="B484" s="9" t="s">
        <v>167</v>
      </c>
      <c r="C484" s="105">
        <f>+E484+F484+G484</f>
        <v>24</v>
      </c>
      <c r="D484" s="145" t="s">
        <v>147</v>
      </c>
      <c r="E484" s="117"/>
      <c r="F484" s="117">
        <v>24</v>
      </c>
      <c r="G484" s="117"/>
      <c r="H484" s="137"/>
    </row>
    <row r="485" spans="1:8" ht="14.25">
      <c r="A485" s="15" t="s">
        <v>168</v>
      </c>
      <c r="B485" s="9" t="s">
        <v>169</v>
      </c>
      <c r="C485" s="105">
        <f>+E485+F485+G485</f>
        <v>0</v>
      </c>
      <c r="D485" s="145" t="s">
        <v>147</v>
      </c>
      <c r="E485" s="117"/>
      <c r="F485" s="117"/>
      <c r="G485" s="117"/>
      <c r="H485" s="137"/>
    </row>
    <row r="486" spans="1:8" ht="14.25">
      <c r="A486" s="26" t="s">
        <v>205</v>
      </c>
      <c r="B486" s="13" t="s">
        <v>160</v>
      </c>
      <c r="C486" s="105">
        <f>+E486+F486+G486</f>
        <v>0</v>
      </c>
      <c r="D486" s="145" t="s">
        <v>147</v>
      </c>
      <c r="E486" s="117"/>
      <c r="F486" s="117"/>
      <c r="G486" s="117"/>
      <c r="H486" s="137"/>
    </row>
    <row r="487" spans="1:8" ht="14.25">
      <c r="A487" s="26" t="s">
        <v>13</v>
      </c>
      <c r="B487" s="13" t="s">
        <v>227</v>
      </c>
      <c r="C487" s="105">
        <f>+E487+F487+G487</f>
        <v>0</v>
      </c>
      <c r="D487" s="145" t="s">
        <v>147</v>
      </c>
      <c r="E487" s="117"/>
      <c r="F487" s="117"/>
      <c r="G487" s="117"/>
      <c r="H487" s="137"/>
    </row>
    <row r="488" spans="1:8" ht="12.75">
      <c r="A488" s="26"/>
      <c r="B488" s="13"/>
      <c r="C488" s="103"/>
      <c r="D488" s="145" t="s">
        <v>147</v>
      </c>
      <c r="E488" s="103"/>
      <c r="F488" s="103"/>
      <c r="G488" s="103"/>
      <c r="H488" s="127"/>
    </row>
    <row r="489" spans="1:8" ht="15">
      <c r="A489" s="10" t="s">
        <v>63</v>
      </c>
      <c r="B489" s="13"/>
      <c r="C489" s="103"/>
      <c r="D489" s="145" t="s">
        <v>147</v>
      </c>
      <c r="E489" s="103"/>
      <c r="F489" s="103"/>
      <c r="G489" s="103"/>
      <c r="H489" s="127"/>
    </row>
    <row r="490" spans="1:8" ht="15">
      <c r="A490" s="10"/>
      <c r="B490" s="13"/>
      <c r="C490" s="103"/>
      <c r="D490" s="145" t="s">
        <v>147</v>
      </c>
      <c r="E490" s="103"/>
      <c r="F490" s="103"/>
      <c r="G490" s="103"/>
      <c r="H490" s="127"/>
    </row>
    <row r="491" spans="1:8" ht="15">
      <c r="A491" s="10" t="s">
        <v>39</v>
      </c>
      <c r="B491" s="11"/>
      <c r="C491" s="103"/>
      <c r="D491" s="145" t="s">
        <v>147</v>
      </c>
      <c r="E491" s="103"/>
      <c r="F491" s="103"/>
      <c r="G491" s="103"/>
      <c r="H491" s="127"/>
    </row>
    <row r="492" spans="1:8" ht="15">
      <c r="A492" s="10" t="s">
        <v>164</v>
      </c>
      <c r="B492" s="11" t="s">
        <v>151</v>
      </c>
      <c r="C492" s="133">
        <f>C493+C494</f>
        <v>0</v>
      </c>
      <c r="D492" s="134" t="s">
        <v>147</v>
      </c>
      <c r="E492" s="133">
        <f>E493+E494</f>
        <v>0</v>
      </c>
      <c r="F492" s="133">
        <f>F493+F494</f>
        <v>0</v>
      </c>
      <c r="G492" s="133">
        <f>G493+G494</f>
        <v>0</v>
      </c>
      <c r="H492" s="133"/>
    </row>
    <row r="493" spans="1:8" ht="14.25">
      <c r="A493" s="15" t="s">
        <v>166</v>
      </c>
      <c r="B493" s="9" t="s">
        <v>167</v>
      </c>
      <c r="C493" s="105">
        <f>+E493+F493+G493</f>
        <v>0</v>
      </c>
      <c r="D493" s="145" t="s">
        <v>147</v>
      </c>
      <c r="E493" s="117"/>
      <c r="F493" s="117"/>
      <c r="G493" s="117"/>
      <c r="H493" s="137"/>
    </row>
    <row r="494" spans="1:8" ht="14.25">
      <c r="A494" s="15" t="s">
        <v>168</v>
      </c>
      <c r="B494" s="9" t="s">
        <v>169</v>
      </c>
      <c r="C494" s="105">
        <f>+E494+F494+G494</f>
        <v>0</v>
      </c>
      <c r="D494" s="145" t="s">
        <v>147</v>
      </c>
      <c r="E494" s="117"/>
      <c r="F494" s="117"/>
      <c r="G494" s="117"/>
      <c r="H494" s="137"/>
    </row>
    <row r="495" spans="1:8" ht="14.25">
      <c r="A495" s="26" t="s">
        <v>13</v>
      </c>
      <c r="B495" s="13" t="s">
        <v>227</v>
      </c>
      <c r="C495" s="105">
        <f>+E495+F495+G495</f>
        <v>0</v>
      </c>
      <c r="D495" s="145" t="s">
        <v>147</v>
      </c>
      <c r="E495" s="117"/>
      <c r="F495" s="117"/>
      <c r="G495" s="117"/>
      <c r="H495" s="137"/>
    </row>
    <row r="496" spans="1:8" ht="12.75">
      <c r="A496" s="12"/>
      <c r="B496" s="31"/>
      <c r="C496" s="103"/>
      <c r="D496" s="145" t="s">
        <v>147</v>
      </c>
      <c r="E496" s="103"/>
      <c r="F496" s="103"/>
      <c r="G496" s="103"/>
      <c r="H496" s="127"/>
    </row>
    <row r="497" spans="1:8" ht="15">
      <c r="A497" s="14" t="s">
        <v>64</v>
      </c>
      <c r="B497" s="31"/>
      <c r="C497" s="103"/>
      <c r="D497" s="145" t="s">
        <v>147</v>
      </c>
      <c r="E497" s="103"/>
      <c r="F497" s="103"/>
      <c r="G497" s="103"/>
      <c r="H497" s="127"/>
    </row>
    <row r="498" spans="1:8" ht="15">
      <c r="A498" s="14"/>
      <c r="B498" s="31"/>
      <c r="C498" s="103"/>
      <c r="D498" s="145" t="s">
        <v>147</v>
      </c>
      <c r="E498" s="103"/>
      <c r="F498" s="103"/>
      <c r="G498" s="103"/>
      <c r="H498" s="127"/>
    </row>
    <row r="499" spans="1:8" ht="15">
      <c r="A499" s="14" t="s">
        <v>12</v>
      </c>
      <c r="B499" s="11"/>
      <c r="C499" s="103"/>
      <c r="D499" s="145" t="s">
        <v>147</v>
      </c>
      <c r="E499" s="103"/>
      <c r="F499" s="103"/>
      <c r="G499" s="103"/>
      <c r="H499" s="127"/>
    </row>
    <row r="500" spans="1:8" s="42" customFormat="1" ht="15">
      <c r="A500" s="10" t="s">
        <v>164</v>
      </c>
      <c r="B500" s="11" t="s">
        <v>151</v>
      </c>
      <c r="C500" s="133">
        <f>C501+C502</f>
        <v>4</v>
      </c>
      <c r="D500" s="134" t="s">
        <v>147</v>
      </c>
      <c r="E500" s="133">
        <f>E501+E502</f>
        <v>0</v>
      </c>
      <c r="F500" s="133">
        <f>F501+F502</f>
        <v>4</v>
      </c>
      <c r="G500" s="133">
        <f>G501+G502</f>
        <v>0</v>
      </c>
      <c r="H500" s="133"/>
    </row>
    <row r="501" spans="1:8" s="42" customFormat="1" ht="14.25">
      <c r="A501" s="15" t="s">
        <v>166</v>
      </c>
      <c r="B501" s="9" t="s">
        <v>167</v>
      </c>
      <c r="C501" s="105">
        <f>+E501+F501+G501</f>
        <v>4</v>
      </c>
      <c r="D501" s="145" t="s">
        <v>147</v>
      </c>
      <c r="E501" s="117"/>
      <c r="F501" s="117">
        <v>4</v>
      </c>
      <c r="G501" s="117"/>
      <c r="H501" s="137"/>
    </row>
    <row r="502" spans="1:8" s="42" customFormat="1" ht="14.25">
      <c r="A502" s="15" t="s">
        <v>168</v>
      </c>
      <c r="B502" s="9" t="s">
        <v>169</v>
      </c>
      <c r="C502" s="105">
        <f>+E502+F502+G502</f>
        <v>0</v>
      </c>
      <c r="D502" s="145" t="s">
        <v>147</v>
      </c>
      <c r="E502" s="117"/>
      <c r="F502" s="117"/>
      <c r="G502" s="117"/>
      <c r="H502" s="137"/>
    </row>
    <row r="503" spans="1:8" ht="14.25">
      <c r="A503" s="35" t="s">
        <v>198</v>
      </c>
      <c r="B503" s="13" t="s">
        <v>199</v>
      </c>
      <c r="C503" s="105">
        <f>+E503+F503+G503</f>
        <v>0</v>
      </c>
      <c r="D503" s="145" t="s">
        <v>147</v>
      </c>
      <c r="E503" s="117"/>
      <c r="F503" s="117"/>
      <c r="G503" s="117"/>
      <c r="H503" s="137"/>
    </row>
    <row r="504" spans="1:8" ht="14.25">
      <c r="A504" s="26" t="s">
        <v>13</v>
      </c>
      <c r="B504" s="13" t="s">
        <v>227</v>
      </c>
      <c r="C504" s="105">
        <f>+E504+F504+G504</f>
        <v>0</v>
      </c>
      <c r="D504" s="145" t="s">
        <v>147</v>
      </c>
      <c r="E504" s="117"/>
      <c r="F504" s="117"/>
      <c r="G504" s="117"/>
      <c r="H504" s="137"/>
    </row>
    <row r="505" spans="1:8" ht="15">
      <c r="A505" s="14"/>
      <c r="B505" s="31"/>
      <c r="C505" s="103"/>
      <c r="D505" s="145" t="s">
        <v>147</v>
      </c>
      <c r="E505" s="103"/>
      <c r="F505" s="103"/>
      <c r="G505" s="103"/>
      <c r="H505" s="127"/>
    </row>
    <row r="506" spans="1:8" ht="15">
      <c r="A506" s="14" t="s">
        <v>65</v>
      </c>
      <c r="B506" s="31"/>
      <c r="C506" s="103"/>
      <c r="D506" s="145" t="s">
        <v>147</v>
      </c>
      <c r="E506" s="103"/>
      <c r="F506" s="103"/>
      <c r="G506" s="103"/>
      <c r="H506" s="127"/>
    </row>
    <row r="507" spans="1:8" ht="15">
      <c r="A507" s="14"/>
      <c r="B507" s="31"/>
      <c r="C507" s="103"/>
      <c r="D507" s="145" t="s">
        <v>147</v>
      </c>
      <c r="E507" s="103"/>
      <c r="F507" s="103"/>
      <c r="G507" s="103"/>
      <c r="H507" s="127"/>
    </row>
    <row r="508" spans="1:8" ht="15">
      <c r="A508" s="14" t="s">
        <v>12</v>
      </c>
      <c r="B508" s="11"/>
      <c r="C508" s="103"/>
      <c r="D508" s="145" t="s">
        <v>147</v>
      </c>
      <c r="E508" s="103"/>
      <c r="F508" s="103"/>
      <c r="G508" s="103"/>
      <c r="H508" s="127"/>
    </row>
    <row r="509" spans="1:8" ht="15">
      <c r="A509" s="10" t="s">
        <v>164</v>
      </c>
      <c r="B509" s="11" t="s">
        <v>151</v>
      </c>
      <c r="C509" s="133">
        <f>C510+C511</f>
        <v>0</v>
      </c>
      <c r="D509" s="134" t="s">
        <v>147</v>
      </c>
      <c r="E509" s="133">
        <f>E510+E511</f>
        <v>0</v>
      </c>
      <c r="F509" s="133">
        <f>F510+F511</f>
        <v>0</v>
      </c>
      <c r="G509" s="133">
        <f>G510+G511</f>
        <v>0</v>
      </c>
      <c r="H509" s="133"/>
    </row>
    <row r="510" spans="1:8" ht="14.25">
      <c r="A510" s="15" t="s">
        <v>166</v>
      </c>
      <c r="B510" s="9" t="s">
        <v>167</v>
      </c>
      <c r="C510" s="105">
        <f>+E510+F510+G510</f>
        <v>0</v>
      </c>
      <c r="D510" s="145" t="s">
        <v>147</v>
      </c>
      <c r="E510" s="117"/>
      <c r="F510" s="117"/>
      <c r="G510" s="117"/>
      <c r="H510" s="137"/>
    </row>
    <row r="511" spans="1:8" ht="14.25">
      <c r="A511" s="15" t="s">
        <v>168</v>
      </c>
      <c r="B511" s="9" t="s">
        <v>169</v>
      </c>
      <c r="C511" s="105">
        <f>+E511+F511+G511</f>
        <v>0</v>
      </c>
      <c r="D511" s="145" t="s">
        <v>147</v>
      </c>
      <c r="E511" s="117"/>
      <c r="F511" s="117"/>
      <c r="G511" s="117"/>
      <c r="H511" s="137"/>
    </row>
    <row r="512" spans="1:8" ht="14.25">
      <c r="A512" s="35" t="s">
        <v>198</v>
      </c>
      <c r="B512" s="13" t="s">
        <v>199</v>
      </c>
      <c r="C512" s="105">
        <f>+E512+F512+G512</f>
        <v>0</v>
      </c>
      <c r="D512" s="145" t="s">
        <v>147</v>
      </c>
      <c r="E512" s="117"/>
      <c r="F512" s="117"/>
      <c r="G512" s="117"/>
      <c r="H512" s="137"/>
    </row>
    <row r="513" spans="1:8" ht="14.25">
      <c r="A513" s="26" t="s">
        <v>13</v>
      </c>
      <c r="B513" s="13" t="s">
        <v>227</v>
      </c>
      <c r="C513" s="105">
        <f>+E513+F513+G513</f>
        <v>0</v>
      </c>
      <c r="D513" s="145" t="s">
        <v>147</v>
      </c>
      <c r="E513" s="117"/>
      <c r="F513" s="117"/>
      <c r="G513" s="117"/>
      <c r="H513" s="137"/>
    </row>
    <row r="514" spans="1:8" ht="15">
      <c r="A514" s="14"/>
      <c r="B514" s="31"/>
      <c r="C514" s="103"/>
      <c r="D514" s="145" t="s">
        <v>147</v>
      </c>
      <c r="E514" s="103"/>
      <c r="F514" s="103"/>
      <c r="G514" s="103"/>
      <c r="H514" s="127"/>
    </row>
    <row r="515" spans="1:8" ht="15">
      <c r="A515" s="14" t="s">
        <v>233</v>
      </c>
      <c r="B515" s="31"/>
      <c r="C515" s="103"/>
      <c r="D515" s="145" t="s">
        <v>147</v>
      </c>
      <c r="E515" s="103"/>
      <c r="F515" s="103"/>
      <c r="G515" s="103"/>
      <c r="H515" s="127"/>
    </row>
    <row r="516" spans="1:8" ht="15">
      <c r="A516" s="14"/>
      <c r="B516" s="31"/>
      <c r="C516" s="103"/>
      <c r="D516" s="145" t="s">
        <v>147</v>
      </c>
      <c r="E516" s="103"/>
      <c r="F516" s="103"/>
      <c r="G516" s="103"/>
      <c r="H516" s="127"/>
    </row>
    <row r="517" spans="1:8" ht="15">
      <c r="A517" s="14" t="s">
        <v>12</v>
      </c>
      <c r="B517" s="11"/>
      <c r="C517" s="103"/>
      <c r="D517" s="145" t="s">
        <v>147</v>
      </c>
      <c r="E517" s="103"/>
      <c r="F517" s="103"/>
      <c r="G517" s="103"/>
      <c r="H517" s="127"/>
    </row>
    <row r="518" spans="1:8" ht="15">
      <c r="A518" s="10" t="s">
        <v>164</v>
      </c>
      <c r="B518" s="11" t="s">
        <v>151</v>
      </c>
      <c r="C518" s="133">
        <f>C519+C520</f>
        <v>0</v>
      </c>
      <c r="D518" s="134" t="s">
        <v>147</v>
      </c>
      <c r="E518" s="133">
        <f>E519+E520</f>
        <v>0</v>
      </c>
      <c r="F518" s="133">
        <f>F519+F520</f>
        <v>0</v>
      </c>
      <c r="G518" s="133">
        <f>G519+G520</f>
        <v>0</v>
      </c>
      <c r="H518" s="133"/>
    </row>
    <row r="519" spans="1:8" ht="14.25">
      <c r="A519" s="15" t="s">
        <v>166</v>
      </c>
      <c r="B519" s="9" t="s">
        <v>167</v>
      </c>
      <c r="C519" s="105">
        <f>+E519+F519+G519</f>
        <v>0</v>
      </c>
      <c r="D519" s="145" t="s">
        <v>147</v>
      </c>
      <c r="E519" s="117"/>
      <c r="F519" s="117"/>
      <c r="G519" s="117"/>
      <c r="H519" s="137"/>
    </row>
    <row r="520" spans="1:8" ht="14.25">
      <c r="A520" s="15" t="s">
        <v>168</v>
      </c>
      <c r="B520" s="9" t="s">
        <v>169</v>
      </c>
      <c r="C520" s="105">
        <f>+E520+F520+G520</f>
        <v>0</v>
      </c>
      <c r="D520" s="145" t="s">
        <v>147</v>
      </c>
      <c r="E520" s="117"/>
      <c r="F520" s="117"/>
      <c r="G520" s="117"/>
      <c r="H520" s="137"/>
    </row>
    <row r="521" spans="1:8" ht="14.25">
      <c r="A521" s="35" t="s">
        <v>198</v>
      </c>
      <c r="B521" s="13" t="s">
        <v>199</v>
      </c>
      <c r="C521" s="105">
        <f>+E521+F521+G521</f>
        <v>0</v>
      </c>
      <c r="D521" s="145" t="s">
        <v>147</v>
      </c>
      <c r="E521" s="117"/>
      <c r="F521" s="117"/>
      <c r="G521" s="117"/>
      <c r="H521" s="137"/>
    </row>
    <row r="522" spans="1:8" ht="14.25">
      <c r="A522" s="26" t="s">
        <v>13</v>
      </c>
      <c r="B522" s="13" t="s">
        <v>227</v>
      </c>
      <c r="C522" s="105">
        <f>+E522+F522+G522</f>
        <v>0</v>
      </c>
      <c r="D522" s="145" t="s">
        <v>147</v>
      </c>
      <c r="E522" s="117"/>
      <c r="F522" s="117"/>
      <c r="G522" s="117"/>
      <c r="H522" s="137"/>
    </row>
    <row r="523" spans="1:8" ht="12.75">
      <c r="A523" s="35"/>
      <c r="B523" s="13"/>
      <c r="C523" s="103"/>
      <c r="D523" s="145" t="s">
        <v>147</v>
      </c>
      <c r="E523" s="103"/>
      <c r="F523" s="103"/>
      <c r="G523" s="103"/>
      <c r="H523" s="127"/>
    </row>
    <row r="524" spans="1:8" ht="15">
      <c r="A524" s="14" t="s">
        <v>66</v>
      </c>
      <c r="B524" s="31"/>
      <c r="C524" s="103"/>
      <c r="D524" s="145" t="s">
        <v>147</v>
      </c>
      <c r="E524" s="103"/>
      <c r="F524" s="103"/>
      <c r="G524" s="103"/>
      <c r="H524" s="127"/>
    </row>
    <row r="525" spans="1:8" ht="15">
      <c r="A525" s="14"/>
      <c r="B525" s="31"/>
      <c r="C525" s="103"/>
      <c r="D525" s="145" t="s">
        <v>147</v>
      </c>
      <c r="E525" s="103"/>
      <c r="F525" s="103"/>
      <c r="G525" s="103"/>
      <c r="H525" s="127"/>
    </row>
    <row r="526" spans="1:8" ht="15">
      <c r="A526" s="14" t="s">
        <v>12</v>
      </c>
      <c r="B526" s="11"/>
      <c r="C526" s="103"/>
      <c r="D526" s="145" t="s">
        <v>147</v>
      </c>
      <c r="E526" s="103"/>
      <c r="F526" s="103"/>
      <c r="G526" s="103"/>
      <c r="H526" s="127"/>
    </row>
    <row r="527" spans="1:8" ht="15">
      <c r="A527" s="10" t="s">
        <v>164</v>
      </c>
      <c r="B527" s="11" t="s">
        <v>151</v>
      </c>
      <c r="C527" s="133">
        <f>C528+C529</f>
        <v>0</v>
      </c>
      <c r="D527" s="134" t="s">
        <v>147</v>
      </c>
      <c r="E527" s="133">
        <f>E528+E529</f>
        <v>0</v>
      </c>
      <c r="F527" s="133">
        <f>F528+F529</f>
        <v>0</v>
      </c>
      <c r="G527" s="133">
        <f>G528+G529</f>
        <v>0</v>
      </c>
      <c r="H527" s="133"/>
    </row>
    <row r="528" spans="1:8" ht="14.25">
      <c r="A528" s="15" t="s">
        <v>166</v>
      </c>
      <c r="B528" s="9" t="s">
        <v>167</v>
      </c>
      <c r="C528" s="105">
        <f>+E528+F528+G528</f>
        <v>0</v>
      </c>
      <c r="D528" s="145" t="s">
        <v>147</v>
      </c>
      <c r="E528" s="117"/>
      <c r="F528" s="117"/>
      <c r="G528" s="117"/>
      <c r="H528" s="137"/>
    </row>
    <row r="529" spans="1:8" ht="14.25">
      <c r="A529" s="15" t="s">
        <v>168</v>
      </c>
      <c r="B529" s="9" t="s">
        <v>169</v>
      </c>
      <c r="C529" s="105">
        <f>+E529+F529+G529</f>
        <v>0</v>
      </c>
      <c r="D529" s="145" t="s">
        <v>147</v>
      </c>
      <c r="E529" s="117"/>
      <c r="F529" s="117"/>
      <c r="G529" s="117"/>
      <c r="H529" s="137"/>
    </row>
    <row r="530" spans="1:8" ht="14.25">
      <c r="A530" s="35" t="s">
        <v>198</v>
      </c>
      <c r="B530" s="13" t="s">
        <v>199</v>
      </c>
      <c r="C530" s="105">
        <f>+E530+F530+G530</f>
        <v>0</v>
      </c>
      <c r="D530" s="145" t="s">
        <v>147</v>
      </c>
      <c r="E530" s="117"/>
      <c r="F530" s="117"/>
      <c r="G530" s="117"/>
      <c r="H530" s="137"/>
    </row>
    <row r="531" spans="1:8" ht="14.25">
      <c r="A531" s="26" t="s">
        <v>13</v>
      </c>
      <c r="B531" s="13" t="s">
        <v>227</v>
      </c>
      <c r="C531" s="105">
        <f>+E531+F531+G531</f>
        <v>0</v>
      </c>
      <c r="D531" s="145" t="s">
        <v>147</v>
      </c>
      <c r="E531" s="117"/>
      <c r="F531" s="117"/>
      <c r="G531" s="117"/>
      <c r="H531" s="137"/>
    </row>
    <row r="532" spans="1:8" ht="12.75">
      <c r="A532" s="35"/>
      <c r="B532" s="13"/>
      <c r="C532" s="103"/>
      <c r="D532" s="145" t="s">
        <v>147</v>
      </c>
      <c r="E532" s="103"/>
      <c r="F532" s="103"/>
      <c r="G532" s="103"/>
      <c r="H532" s="127"/>
    </row>
    <row r="533" spans="1:8" ht="15">
      <c r="A533" s="14" t="s">
        <v>67</v>
      </c>
      <c r="B533" s="31"/>
      <c r="C533" s="103"/>
      <c r="D533" s="145" t="s">
        <v>147</v>
      </c>
      <c r="E533" s="103"/>
      <c r="F533" s="103"/>
      <c r="G533" s="103"/>
      <c r="H533" s="127"/>
    </row>
    <row r="534" spans="1:8" ht="15">
      <c r="A534" s="14"/>
      <c r="B534" s="31"/>
      <c r="C534" s="103"/>
      <c r="D534" s="145" t="s">
        <v>147</v>
      </c>
      <c r="E534" s="103"/>
      <c r="F534" s="103"/>
      <c r="G534" s="103"/>
      <c r="H534" s="127"/>
    </row>
    <row r="535" spans="1:8" ht="15">
      <c r="A535" s="14" t="s">
        <v>12</v>
      </c>
      <c r="B535" s="11"/>
      <c r="C535" s="103"/>
      <c r="D535" s="145" t="s">
        <v>147</v>
      </c>
      <c r="E535" s="103"/>
      <c r="F535" s="103"/>
      <c r="G535" s="103"/>
      <c r="H535" s="127"/>
    </row>
    <row r="536" spans="1:8" ht="15">
      <c r="A536" s="10" t="s">
        <v>164</v>
      </c>
      <c r="B536" s="11" t="s">
        <v>151</v>
      </c>
      <c r="C536" s="133">
        <f>C537+C538</f>
        <v>0</v>
      </c>
      <c r="D536" s="134" t="s">
        <v>147</v>
      </c>
      <c r="E536" s="133">
        <f>E537+E538</f>
        <v>0</v>
      </c>
      <c r="F536" s="133">
        <f>F537+F538</f>
        <v>0</v>
      </c>
      <c r="G536" s="133">
        <f>G537+G538</f>
        <v>0</v>
      </c>
      <c r="H536" s="133"/>
    </row>
    <row r="537" spans="1:8" ht="14.25">
      <c r="A537" s="15" t="s">
        <v>166</v>
      </c>
      <c r="B537" s="9" t="s">
        <v>167</v>
      </c>
      <c r="C537" s="105">
        <f>+E537+F537+G537</f>
        <v>0</v>
      </c>
      <c r="D537" s="145" t="s">
        <v>147</v>
      </c>
      <c r="E537" s="117"/>
      <c r="F537" s="117"/>
      <c r="G537" s="117"/>
      <c r="H537" s="137"/>
    </row>
    <row r="538" spans="1:8" ht="14.25">
      <c r="A538" s="15" t="s">
        <v>168</v>
      </c>
      <c r="B538" s="9" t="s">
        <v>169</v>
      </c>
      <c r="C538" s="105">
        <f>+E538+F538+G538</f>
        <v>0</v>
      </c>
      <c r="D538" s="145" t="s">
        <v>147</v>
      </c>
      <c r="E538" s="117"/>
      <c r="F538" s="117"/>
      <c r="G538" s="117"/>
      <c r="H538" s="137"/>
    </row>
    <row r="539" spans="1:8" ht="14.25">
      <c r="A539" s="35" t="s">
        <v>198</v>
      </c>
      <c r="B539" s="13" t="s">
        <v>199</v>
      </c>
      <c r="C539" s="105">
        <f>+E539+F539+G539</f>
        <v>0</v>
      </c>
      <c r="D539" s="145" t="s">
        <v>147</v>
      </c>
      <c r="E539" s="117"/>
      <c r="F539" s="117"/>
      <c r="G539" s="117"/>
      <c r="H539" s="137"/>
    </row>
    <row r="540" spans="1:8" ht="14.25">
      <c r="A540" s="26" t="s">
        <v>13</v>
      </c>
      <c r="B540" s="13" t="s">
        <v>227</v>
      </c>
      <c r="C540" s="105">
        <f>+E540+F540+G540</f>
        <v>0</v>
      </c>
      <c r="D540" s="145" t="s">
        <v>147</v>
      </c>
      <c r="E540" s="117"/>
      <c r="F540" s="117"/>
      <c r="G540" s="117"/>
      <c r="H540" s="137"/>
    </row>
    <row r="541" spans="1:8" ht="12.75">
      <c r="A541" s="35"/>
      <c r="B541" s="13"/>
      <c r="C541" s="103"/>
      <c r="D541" s="145" t="s">
        <v>147</v>
      </c>
      <c r="E541" s="103"/>
      <c r="F541" s="103"/>
      <c r="G541" s="103"/>
      <c r="H541" s="127"/>
    </row>
    <row r="542" spans="1:8" ht="15">
      <c r="A542" s="10" t="s">
        <v>68</v>
      </c>
      <c r="B542" s="13"/>
      <c r="C542" s="103"/>
      <c r="D542" s="145" t="s">
        <v>147</v>
      </c>
      <c r="E542" s="103"/>
      <c r="F542" s="103"/>
      <c r="G542" s="103"/>
      <c r="H542" s="127"/>
    </row>
    <row r="543" spans="1:8" ht="15">
      <c r="A543" s="10"/>
      <c r="B543" s="13"/>
      <c r="C543" s="103"/>
      <c r="D543" s="145" t="s">
        <v>147</v>
      </c>
      <c r="E543" s="103"/>
      <c r="F543" s="103"/>
      <c r="G543" s="103"/>
      <c r="H543" s="127"/>
    </row>
    <row r="544" spans="1:8" ht="15">
      <c r="A544" s="10" t="s">
        <v>12</v>
      </c>
      <c r="B544" s="11"/>
      <c r="C544" s="103"/>
      <c r="D544" s="145" t="s">
        <v>147</v>
      </c>
      <c r="E544" s="103"/>
      <c r="F544" s="103"/>
      <c r="G544" s="103"/>
      <c r="H544" s="127"/>
    </row>
    <row r="545" spans="1:8" ht="15">
      <c r="A545" s="10" t="s">
        <v>164</v>
      </c>
      <c r="B545" s="11" t="s">
        <v>151</v>
      </c>
      <c r="C545" s="133">
        <f>C546+C547</f>
        <v>0</v>
      </c>
      <c r="D545" s="134" t="s">
        <v>147</v>
      </c>
      <c r="E545" s="133">
        <f>E546+E547</f>
        <v>0</v>
      </c>
      <c r="F545" s="133">
        <f>F546+F547</f>
        <v>0</v>
      </c>
      <c r="G545" s="133">
        <f>G546+G547</f>
        <v>0</v>
      </c>
      <c r="H545" s="133"/>
    </row>
    <row r="546" spans="1:8" ht="14.25">
      <c r="A546" s="15" t="s">
        <v>166</v>
      </c>
      <c r="B546" s="9" t="s">
        <v>167</v>
      </c>
      <c r="C546" s="105">
        <f>+E546+F546+G546</f>
        <v>0</v>
      </c>
      <c r="D546" s="145" t="s">
        <v>147</v>
      </c>
      <c r="E546" s="117"/>
      <c r="F546" s="117"/>
      <c r="G546" s="117"/>
      <c r="H546" s="137"/>
    </row>
    <row r="547" spans="1:8" ht="14.25">
      <c r="A547" s="15" t="s">
        <v>168</v>
      </c>
      <c r="B547" s="9" t="s">
        <v>169</v>
      </c>
      <c r="C547" s="105">
        <f>+E547+F547+G547</f>
        <v>0</v>
      </c>
      <c r="D547" s="145" t="s">
        <v>147</v>
      </c>
      <c r="E547" s="117"/>
      <c r="F547" s="117"/>
      <c r="G547" s="117"/>
      <c r="H547" s="137"/>
    </row>
    <row r="548" spans="1:8" ht="14.25">
      <c r="A548" s="26" t="s">
        <v>13</v>
      </c>
      <c r="B548" s="13" t="s">
        <v>227</v>
      </c>
      <c r="C548" s="105">
        <f>+E548+F548+G548</f>
        <v>0</v>
      </c>
      <c r="D548" s="145" t="s">
        <v>147</v>
      </c>
      <c r="E548" s="117"/>
      <c r="F548" s="117"/>
      <c r="G548" s="117"/>
      <c r="H548" s="137"/>
    </row>
    <row r="549" spans="1:8" ht="12.75">
      <c r="A549" s="26"/>
      <c r="B549" s="13"/>
      <c r="C549" s="103"/>
      <c r="D549" s="145" t="s">
        <v>147</v>
      </c>
      <c r="E549" s="103"/>
      <c r="F549" s="103"/>
      <c r="G549" s="103"/>
      <c r="H549" s="127"/>
    </row>
    <row r="550" spans="1:8" ht="30">
      <c r="A550" s="14" t="s">
        <v>69</v>
      </c>
      <c r="B550" s="13"/>
      <c r="C550" s="103"/>
      <c r="D550" s="145" t="s">
        <v>147</v>
      </c>
      <c r="E550" s="103"/>
      <c r="F550" s="103"/>
      <c r="G550" s="103"/>
      <c r="H550" s="127"/>
    </row>
    <row r="551" spans="1:8" ht="15">
      <c r="A551" s="14"/>
      <c r="B551" s="13"/>
      <c r="C551" s="103"/>
      <c r="D551" s="145" t="s">
        <v>147</v>
      </c>
      <c r="E551" s="103"/>
      <c r="F551" s="103"/>
      <c r="G551" s="103"/>
      <c r="H551" s="127"/>
    </row>
    <row r="552" spans="1:8" ht="15">
      <c r="A552" s="10" t="s">
        <v>12</v>
      </c>
      <c r="B552" s="11"/>
      <c r="C552" s="103"/>
      <c r="D552" s="145" t="s">
        <v>147</v>
      </c>
      <c r="E552" s="103"/>
      <c r="F552" s="103"/>
      <c r="G552" s="103"/>
      <c r="H552" s="127"/>
    </row>
    <row r="553" spans="1:8" ht="15">
      <c r="A553" s="10" t="s">
        <v>164</v>
      </c>
      <c r="B553" s="11" t="s">
        <v>151</v>
      </c>
      <c r="C553" s="133">
        <f>C554+C555</f>
        <v>0</v>
      </c>
      <c r="D553" s="134" t="s">
        <v>147</v>
      </c>
      <c r="E553" s="133">
        <f>E554+E555</f>
        <v>0</v>
      </c>
      <c r="F553" s="133">
        <f>F554+F555</f>
        <v>0</v>
      </c>
      <c r="G553" s="133">
        <f>G554+G555</f>
        <v>0</v>
      </c>
      <c r="H553" s="133"/>
    </row>
    <row r="554" spans="1:8" ht="14.25">
      <c r="A554" s="15" t="s">
        <v>166</v>
      </c>
      <c r="B554" s="9" t="s">
        <v>167</v>
      </c>
      <c r="C554" s="105">
        <f>+E554+F554+G554</f>
        <v>0</v>
      </c>
      <c r="D554" s="145" t="s">
        <v>147</v>
      </c>
      <c r="E554" s="117"/>
      <c r="F554" s="117"/>
      <c r="G554" s="117"/>
      <c r="H554" s="137"/>
    </row>
    <row r="555" spans="1:8" ht="14.25">
      <c r="A555" s="15" t="s">
        <v>168</v>
      </c>
      <c r="B555" s="9" t="s">
        <v>169</v>
      </c>
      <c r="C555" s="105">
        <f>+E555+F555+G555</f>
        <v>0</v>
      </c>
      <c r="D555" s="145" t="s">
        <v>147</v>
      </c>
      <c r="E555" s="117"/>
      <c r="F555" s="117"/>
      <c r="G555" s="117"/>
      <c r="H555" s="137"/>
    </row>
    <row r="556" spans="1:8" ht="12.75">
      <c r="A556" s="26"/>
      <c r="B556" s="13"/>
      <c r="C556" s="103"/>
      <c r="D556" s="145" t="s">
        <v>147</v>
      </c>
      <c r="E556" s="103"/>
      <c r="F556" s="103"/>
      <c r="G556" s="103"/>
      <c r="H556" s="127"/>
    </row>
    <row r="557" spans="1:8" s="167" customFormat="1" ht="15">
      <c r="A557" s="10" t="s">
        <v>70</v>
      </c>
      <c r="B557" s="13"/>
      <c r="C557" s="103"/>
      <c r="D557" s="145" t="s">
        <v>147</v>
      </c>
      <c r="E557" s="103"/>
      <c r="F557" s="103"/>
      <c r="G557" s="103"/>
      <c r="H557" s="127"/>
    </row>
    <row r="558" spans="1:8" s="167" customFormat="1" ht="15">
      <c r="A558" s="14"/>
      <c r="B558" s="13"/>
      <c r="C558" s="103"/>
      <c r="D558" s="145" t="s">
        <v>147</v>
      </c>
      <c r="E558" s="103"/>
      <c r="F558" s="103"/>
      <c r="G558" s="103"/>
      <c r="H558" s="127"/>
    </row>
    <row r="559" spans="1:8" s="167" customFormat="1" ht="15">
      <c r="A559" s="14" t="s">
        <v>12</v>
      </c>
      <c r="B559" s="11"/>
      <c r="C559" s="103"/>
      <c r="D559" s="145" t="s">
        <v>147</v>
      </c>
      <c r="E559" s="103"/>
      <c r="F559" s="103"/>
      <c r="G559" s="103"/>
      <c r="H559" s="127"/>
    </row>
    <row r="560" spans="1:8" s="167" customFormat="1" ht="15">
      <c r="A560" s="10" t="s">
        <v>164</v>
      </c>
      <c r="B560" s="11" t="s">
        <v>151</v>
      </c>
      <c r="C560" s="133">
        <f>C561+C562</f>
        <v>0</v>
      </c>
      <c r="D560" s="134" t="s">
        <v>147</v>
      </c>
      <c r="E560" s="133">
        <f>E561+E562</f>
        <v>0</v>
      </c>
      <c r="F560" s="133">
        <f>F561+F562</f>
        <v>0</v>
      </c>
      <c r="G560" s="133">
        <f>G561+G562</f>
        <v>0</v>
      </c>
      <c r="H560" s="133"/>
    </row>
    <row r="561" spans="1:8" s="167" customFormat="1" ht="14.25">
      <c r="A561" s="15" t="s">
        <v>166</v>
      </c>
      <c r="B561" s="9" t="s">
        <v>167</v>
      </c>
      <c r="C561" s="105">
        <f>+E561+F561+G561</f>
        <v>0</v>
      </c>
      <c r="D561" s="145" t="s">
        <v>147</v>
      </c>
      <c r="E561" s="117"/>
      <c r="F561" s="117"/>
      <c r="G561" s="117"/>
      <c r="H561" s="137"/>
    </row>
    <row r="562" spans="1:8" s="167" customFormat="1" ht="14.25">
      <c r="A562" s="15" t="s">
        <v>168</v>
      </c>
      <c r="B562" s="9" t="s">
        <v>169</v>
      </c>
      <c r="C562" s="105">
        <f>+E562+F562+G562</f>
        <v>0</v>
      </c>
      <c r="D562" s="145" t="s">
        <v>147</v>
      </c>
      <c r="E562" s="117"/>
      <c r="F562" s="117"/>
      <c r="G562" s="117"/>
      <c r="H562" s="137"/>
    </row>
    <row r="563" spans="1:8" s="167" customFormat="1" ht="14.25">
      <c r="A563" s="35" t="s">
        <v>198</v>
      </c>
      <c r="B563" s="13" t="s">
        <v>199</v>
      </c>
      <c r="C563" s="105">
        <f>+E563+F563+G563</f>
        <v>0</v>
      </c>
      <c r="D563" s="145" t="s">
        <v>147</v>
      </c>
      <c r="E563" s="117"/>
      <c r="F563" s="117"/>
      <c r="G563" s="117"/>
      <c r="H563" s="137"/>
    </row>
    <row r="564" spans="1:8" ht="14.25">
      <c r="A564" s="26" t="s">
        <v>13</v>
      </c>
      <c r="B564" s="13" t="s">
        <v>227</v>
      </c>
      <c r="C564" s="105">
        <f>+E564+F564+G564</f>
        <v>0</v>
      </c>
      <c r="D564" s="145" t="s">
        <v>147</v>
      </c>
      <c r="E564" s="117"/>
      <c r="F564" s="117"/>
      <c r="G564" s="117"/>
      <c r="H564" s="137"/>
    </row>
    <row r="565" spans="1:8" s="167" customFormat="1" ht="12.75">
      <c r="A565" s="35"/>
      <c r="B565" s="13"/>
      <c r="C565" s="103"/>
      <c r="D565" s="145" t="s">
        <v>147</v>
      </c>
      <c r="E565" s="103"/>
      <c r="F565" s="103"/>
      <c r="G565" s="103"/>
      <c r="H565" s="127"/>
    </row>
    <row r="566" spans="1:8" s="167" customFormat="1" ht="15">
      <c r="A566" s="10" t="s">
        <v>71</v>
      </c>
      <c r="B566" s="13"/>
      <c r="C566" s="103"/>
      <c r="D566" s="145" t="s">
        <v>147</v>
      </c>
      <c r="E566" s="103"/>
      <c r="F566" s="103"/>
      <c r="G566" s="103"/>
      <c r="H566" s="127"/>
    </row>
    <row r="567" spans="1:8" s="167" customFormat="1" ht="15">
      <c r="A567" s="14"/>
      <c r="B567" s="13"/>
      <c r="C567" s="103"/>
      <c r="D567" s="145" t="s">
        <v>147</v>
      </c>
      <c r="E567" s="103"/>
      <c r="F567" s="103"/>
      <c r="G567" s="103"/>
      <c r="H567" s="127"/>
    </row>
    <row r="568" spans="1:8" s="167" customFormat="1" ht="15">
      <c r="A568" s="14" t="s">
        <v>12</v>
      </c>
      <c r="B568" s="11"/>
      <c r="C568" s="103"/>
      <c r="D568" s="145" t="s">
        <v>147</v>
      </c>
      <c r="E568" s="103"/>
      <c r="F568" s="103"/>
      <c r="G568" s="103"/>
      <c r="H568" s="127"/>
    </row>
    <row r="569" spans="1:8" s="167" customFormat="1" ht="15">
      <c r="A569" s="10" t="s">
        <v>164</v>
      </c>
      <c r="B569" s="11" t="s">
        <v>151</v>
      </c>
      <c r="C569" s="133">
        <f>C570+C571</f>
        <v>0</v>
      </c>
      <c r="D569" s="134" t="s">
        <v>147</v>
      </c>
      <c r="E569" s="133">
        <f>E570+E571</f>
        <v>0</v>
      </c>
      <c r="F569" s="133">
        <f>F570+F571</f>
        <v>0</v>
      </c>
      <c r="G569" s="133">
        <f>G570+G571</f>
        <v>0</v>
      </c>
      <c r="H569" s="133"/>
    </row>
    <row r="570" spans="1:8" s="167" customFormat="1" ht="14.25">
      <c r="A570" s="15" t="s">
        <v>166</v>
      </c>
      <c r="B570" s="9" t="s">
        <v>167</v>
      </c>
      <c r="C570" s="105">
        <f>+E570+F570+G570</f>
        <v>0</v>
      </c>
      <c r="D570" s="145" t="s">
        <v>147</v>
      </c>
      <c r="E570" s="117"/>
      <c r="F570" s="117"/>
      <c r="G570" s="117"/>
      <c r="H570" s="137"/>
    </row>
    <row r="571" spans="1:8" s="167" customFormat="1" ht="14.25">
      <c r="A571" s="15" t="s">
        <v>168</v>
      </c>
      <c r="B571" s="9" t="s">
        <v>169</v>
      </c>
      <c r="C571" s="105">
        <f>+E571+F571+G571</f>
        <v>0</v>
      </c>
      <c r="D571" s="145" t="s">
        <v>147</v>
      </c>
      <c r="E571" s="117"/>
      <c r="F571" s="117"/>
      <c r="G571" s="117"/>
      <c r="H571" s="137"/>
    </row>
    <row r="572" spans="1:8" s="167" customFormat="1" ht="14.25">
      <c r="A572" s="35" t="s">
        <v>198</v>
      </c>
      <c r="B572" s="13" t="s">
        <v>199</v>
      </c>
      <c r="C572" s="105">
        <f>+E572+F572+G572</f>
        <v>0</v>
      </c>
      <c r="D572" s="145" t="s">
        <v>147</v>
      </c>
      <c r="E572" s="117"/>
      <c r="F572" s="117"/>
      <c r="G572" s="117"/>
      <c r="H572" s="137"/>
    </row>
    <row r="573" spans="1:8" ht="14.25">
      <c r="A573" s="26" t="s">
        <v>13</v>
      </c>
      <c r="B573" s="13" t="s">
        <v>227</v>
      </c>
      <c r="C573" s="105">
        <f>+E573+F573+G573</f>
        <v>0</v>
      </c>
      <c r="D573" s="145" t="s">
        <v>147</v>
      </c>
      <c r="E573" s="117"/>
      <c r="F573" s="117"/>
      <c r="G573" s="117"/>
      <c r="H573" s="137"/>
    </row>
    <row r="574" spans="1:8" s="167" customFormat="1" ht="15">
      <c r="A574" s="14"/>
      <c r="B574" s="13"/>
      <c r="C574" s="103"/>
      <c r="D574" s="145" t="s">
        <v>147</v>
      </c>
      <c r="E574" s="103"/>
      <c r="F574" s="103"/>
      <c r="G574" s="103"/>
      <c r="H574" s="127"/>
    </row>
    <row r="575" spans="1:8" ht="15">
      <c r="A575" s="10" t="s">
        <v>72</v>
      </c>
      <c r="B575" s="13"/>
      <c r="C575" s="103"/>
      <c r="D575" s="145" t="s">
        <v>147</v>
      </c>
      <c r="E575" s="103"/>
      <c r="F575" s="103"/>
      <c r="G575" s="103"/>
      <c r="H575" s="127"/>
    </row>
    <row r="576" spans="1:8" ht="15">
      <c r="A576" s="10"/>
      <c r="B576" s="13"/>
      <c r="C576" s="103"/>
      <c r="D576" s="145" t="s">
        <v>147</v>
      </c>
      <c r="E576" s="103"/>
      <c r="F576" s="103"/>
      <c r="G576" s="103"/>
      <c r="H576" s="127"/>
    </row>
    <row r="577" spans="1:8" ht="15">
      <c r="A577" s="10" t="s">
        <v>12</v>
      </c>
      <c r="B577" s="11"/>
      <c r="C577" s="103"/>
      <c r="D577" s="145" t="s">
        <v>147</v>
      </c>
      <c r="E577" s="103"/>
      <c r="F577" s="103"/>
      <c r="G577" s="103"/>
      <c r="H577" s="127"/>
    </row>
    <row r="578" spans="1:8" ht="15">
      <c r="A578" s="10" t="s">
        <v>164</v>
      </c>
      <c r="B578" s="11" t="s">
        <v>151</v>
      </c>
      <c r="C578" s="133">
        <f>C579+C580</f>
        <v>0</v>
      </c>
      <c r="D578" s="134" t="s">
        <v>147</v>
      </c>
      <c r="E578" s="133">
        <f>E579+E580</f>
        <v>0</v>
      </c>
      <c r="F578" s="133">
        <f>F579+F580</f>
        <v>0</v>
      </c>
      <c r="G578" s="133">
        <f>G579+G580</f>
        <v>0</v>
      </c>
      <c r="H578" s="133"/>
    </row>
    <row r="579" spans="1:8" ht="14.25">
      <c r="A579" s="15" t="s">
        <v>166</v>
      </c>
      <c r="B579" s="9" t="s">
        <v>167</v>
      </c>
      <c r="C579" s="105">
        <f>+E579+F579+G579</f>
        <v>0</v>
      </c>
      <c r="D579" s="145" t="s">
        <v>147</v>
      </c>
      <c r="E579" s="117"/>
      <c r="F579" s="117"/>
      <c r="G579" s="117"/>
      <c r="H579" s="137"/>
    </row>
    <row r="580" spans="1:8" ht="14.25">
      <c r="A580" s="15" t="s">
        <v>168</v>
      </c>
      <c r="B580" s="9" t="s">
        <v>169</v>
      </c>
      <c r="C580" s="105">
        <f>+E580+F580+G580</f>
        <v>0</v>
      </c>
      <c r="D580" s="145" t="s">
        <v>147</v>
      </c>
      <c r="E580" s="117"/>
      <c r="F580" s="117"/>
      <c r="G580" s="117"/>
      <c r="H580" s="137"/>
    </row>
    <row r="581" spans="1:8" ht="14.25">
      <c r="A581" s="35" t="s">
        <v>198</v>
      </c>
      <c r="B581" s="13" t="s">
        <v>199</v>
      </c>
      <c r="C581" s="105">
        <f>+E581+F581+G581</f>
        <v>0</v>
      </c>
      <c r="D581" s="145" t="s">
        <v>147</v>
      </c>
      <c r="E581" s="117"/>
      <c r="F581" s="117"/>
      <c r="G581" s="117"/>
      <c r="H581" s="137"/>
    </row>
    <row r="582" spans="1:8" ht="25.5">
      <c r="A582" s="35" t="s">
        <v>200</v>
      </c>
      <c r="B582" s="13" t="s">
        <v>201</v>
      </c>
      <c r="C582" s="105">
        <f>+E582+F582+G582</f>
        <v>0</v>
      </c>
      <c r="D582" s="145" t="s">
        <v>147</v>
      </c>
      <c r="E582" s="117"/>
      <c r="F582" s="117"/>
      <c r="G582" s="117"/>
      <c r="H582" s="137"/>
    </row>
    <row r="583" spans="1:8" ht="14.25">
      <c r="A583" s="26" t="s">
        <v>13</v>
      </c>
      <c r="B583" s="13" t="s">
        <v>227</v>
      </c>
      <c r="C583" s="105">
        <f>+E583+F583+G583</f>
        <v>0</v>
      </c>
      <c r="D583" s="145" t="s">
        <v>147</v>
      </c>
      <c r="E583" s="117"/>
      <c r="F583" s="117"/>
      <c r="G583" s="117"/>
      <c r="H583" s="137"/>
    </row>
    <row r="584" spans="1:8" ht="12.75">
      <c r="A584" s="26"/>
      <c r="B584" s="13"/>
      <c r="C584" s="103"/>
      <c r="D584" s="145" t="s">
        <v>147</v>
      </c>
      <c r="E584" s="103"/>
      <c r="F584" s="103"/>
      <c r="G584" s="103"/>
      <c r="H584" s="127"/>
    </row>
    <row r="585" spans="1:8" ht="15">
      <c r="A585" s="14" t="s">
        <v>73</v>
      </c>
      <c r="B585" s="13"/>
      <c r="C585" s="103"/>
      <c r="D585" s="145" t="s">
        <v>147</v>
      </c>
      <c r="E585" s="103"/>
      <c r="F585" s="103"/>
      <c r="G585" s="103"/>
      <c r="H585" s="127"/>
    </row>
    <row r="586" spans="1:8" ht="15">
      <c r="A586" s="14"/>
      <c r="B586" s="13"/>
      <c r="C586" s="103"/>
      <c r="D586" s="145" t="s">
        <v>147</v>
      </c>
      <c r="E586" s="103"/>
      <c r="F586" s="103"/>
      <c r="G586" s="103"/>
      <c r="H586" s="127"/>
    </row>
    <row r="587" spans="1:8" ht="15">
      <c r="A587" s="10" t="s">
        <v>12</v>
      </c>
      <c r="B587" s="11"/>
      <c r="C587" s="103"/>
      <c r="D587" s="145" t="s">
        <v>147</v>
      </c>
      <c r="E587" s="103"/>
      <c r="F587" s="103"/>
      <c r="G587" s="103"/>
      <c r="H587" s="127"/>
    </row>
    <row r="588" spans="1:8" ht="15">
      <c r="A588" s="10" t="s">
        <v>164</v>
      </c>
      <c r="B588" s="11" t="s">
        <v>151</v>
      </c>
      <c r="C588" s="133">
        <f>C589+C590</f>
        <v>0</v>
      </c>
      <c r="D588" s="134" t="s">
        <v>147</v>
      </c>
      <c r="E588" s="133">
        <f>E589+E590</f>
        <v>0</v>
      </c>
      <c r="F588" s="133">
        <f>F589+F590</f>
        <v>0</v>
      </c>
      <c r="G588" s="133">
        <f>G589+G590</f>
        <v>0</v>
      </c>
      <c r="H588" s="133"/>
    </row>
    <row r="589" spans="1:8" ht="14.25">
      <c r="A589" s="15" t="s">
        <v>166</v>
      </c>
      <c r="B589" s="9" t="s">
        <v>167</v>
      </c>
      <c r="C589" s="105">
        <f>+E589+F589+G589</f>
        <v>0</v>
      </c>
      <c r="D589" s="145" t="s">
        <v>147</v>
      </c>
      <c r="E589" s="117"/>
      <c r="F589" s="117"/>
      <c r="G589" s="117"/>
      <c r="H589" s="137"/>
    </row>
    <row r="590" spans="1:8" ht="14.25">
      <c r="A590" s="15" t="s">
        <v>168</v>
      </c>
      <c r="B590" s="9" t="s">
        <v>169</v>
      </c>
      <c r="C590" s="105">
        <f>+E590+F590+G590</f>
        <v>0</v>
      </c>
      <c r="D590" s="145" t="s">
        <v>147</v>
      </c>
      <c r="E590" s="117"/>
      <c r="F590" s="117"/>
      <c r="G590" s="117"/>
      <c r="H590" s="137"/>
    </row>
    <row r="591" spans="1:8" ht="25.5">
      <c r="A591" s="35" t="s">
        <v>200</v>
      </c>
      <c r="B591" s="13" t="s">
        <v>201</v>
      </c>
      <c r="C591" s="105">
        <f>+E591+F591+G591</f>
        <v>0</v>
      </c>
      <c r="D591" s="145" t="s">
        <v>147</v>
      </c>
      <c r="E591" s="117"/>
      <c r="F591" s="117"/>
      <c r="G591" s="117"/>
      <c r="H591" s="137"/>
    </row>
    <row r="592" spans="1:8" ht="14.25">
      <c r="A592" s="26" t="s">
        <v>13</v>
      </c>
      <c r="B592" s="13" t="s">
        <v>227</v>
      </c>
      <c r="C592" s="105">
        <f>+E592+F592+G592</f>
        <v>0</v>
      </c>
      <c r="D592" s="145" t="s">
        <v>147</v>
      </c>
      <c r="E592" s="117"/>
      <c r="F592" s="117"/>
      <c r="G592" s="117"/>
      <c r="H592" s="137"/>
    </row>
    <row r="593" spans="1:8" ht="12.75">
      <c r="A593" s="26"/>
      <c r="B593" s="13"/>
      <c r="C593" s="103"/>
      <c r="D593" s="145" t="s">
        <v>147</v>
      </c>
      <c r="E593" s="103"/>
      <c r="F593" s="103"/>
      <c r="G593" s="103"/>
      <c r="H593" s="127"/>
    </row>
    <row r="594" spans="1:8" ht="15">
      <c r="A594" s="14" t="s">
        <v>74</v>
      </c>
      <c r="B594" s="13"/>
      <c r="C594" s="103"/>
      <c r="D594" s="145" t="s">
        <v>147</v>
      </c>
      <c r="E594" s="103"/>
      <c r="F594" s="103"/>
      <c r="G594" s="103"/>
      <c r="H594" s="127"/>
    </row>
    <row r="595" spans="1:8" ht="15">
      <c r="A595" s="14"/>
      <c r="B595" s="13"/>
      <c r="C595" s="103"/>
      <c r="D595" s="145" t="s">
        <v>147</v>
      </c>
      <c r="E595" s="103"/>
      <c r="F595" s="103"/>
      <c r="G595" s="103"/>
      <c r="H595" s="127"/>
    </row>
    <row r="596" spans="1:8" ht="15">
      <c r="A596" s="10" t="s">
        <v>12</v>
      </c>
      <c r="B596" s="9"/>
      <c r="C596" s="103"/>
      <c r="D596" s="145" t="s">
        <v>147</v>
      </c>
      <c r="E596" s="103"/>
      <c r="F596" s="103"/>
      <c r="G596" s="103"/>
      <c r="H596" s="127"/>
    </row>
    <row r="597" spans="1:8" ht="15">
      <c r="A597" s="10" t="s">
        <v>164</v>
      </c>
      <c r="B597" s="11" t="s">
        <v>151</v>
      </c>
      <c r="C597" s="133">
        <f>C598+C599</f>
        <v>0</v>
      </c>
      <c r="D597" s="134" t="s">
        <v>147</v>
      </c>
      <c r="E597" s="133">
        <f>E598+E599</f>
        <v>0</v>
      </c>
      <c r="F597" s="133">
        <f>F598+F599</f>
        <v>0</v>
      </c>
      <c r="G597" s="133">
        <f>G598+G599</f>
        <v>0</v>
      </c>
      <c r="H597" s="133"/>
    </row>
    <row r="598" spans="1:8" ht="14.25">
      <c r="A598" s="15" t="s">
        <v>166</v>
      </c>
      <c r="B598" s="9" t="s">
        <v>167</v>
      </c>
      <c r="C598" s="105">
        <f>+E598+F598+G598</f>
        <v>0</v>
      </c>
      <c r="D598" s="145" t="s">
        <v>147</v>
      </c>
      <c r="E598" s="117"/>
      <c r="F598" s="117"/>
      <c r="G598" s="117"/>
      <c r="H598" s="137"/>
    </row>
    <row r="599" spans="1:8" ht="14.25">
      <c r="A599" s="15" t="s">
        <v>168</v>
      </c>
      <c r="B599" s="9" t="s">
        <v>169</v>
      </c>
      <c r="C599" s="105">
        <f>+E599+F599+G599</f>
        <v>0</v>
      </c>
      <c r="D599" s="145" t="s">
        <v>147</v>
      </c>
      <c r="E599" s="117"/>
      <c r="F599" s="117"/>
      <c r="G599" s="117"/>
      <c r="H599" s="137"/>
    </row>
    <row r="600" spans="1:8" ht="14.25">
      <c r="A600" s="35" t="s">
        <v>198</v>
      </c>
      <c r="B600" s="13" t="s">
        <v>199</v>
      </c>
      <c r="C600" s="105">
        <f>+E600+F600+G600</f>
        <v>0</v>
      </c>
      <c r="D600" s="145" t="s">
        <v>147</v>
      </c>
      <c r="E600" s="117"/>
      <c r="F600" s="117"/>
      <c r="G600" s="117"/>
      <c r="H600" s="137"/>
    </row>
    <row r="601" spans="1:8" ht="14.25">
      <c r="A601" s="26" t="s">
        <v>214</v>
      </c>
      <c r="B601" s="13" t="s">
        <v>215</v>
      </c>
      <c r="C601" s="105">
        <f>+E601+F601+G601</f>
        <v>0</v>
      </c>
      <c r="D601" s="145" t="s">
        <v>147</v>
      </c>
      <c r="E601" s="117"/>
      <c r="F601" s="117"/>
      <c r="G601" s="117"/>
      <c r="H601" s="137"/>
    </row>
    <row r="602" spans="1:8" ht="14.25">
      <c r="A602" s="26" t="s">
        <v>13</v>
      </c>
      <c r="B602" s="13" t="s">
        <v>227</v>
      </c>
      <c r="C602" s="105">
        <f>+E602+F602+G602</f>
        <v>0</v>
      </c>
      <c r="D602" s="145" t="s">
        <v>147</v>
      </c>
      <c r="E602" s="117"/>
      <c r="F602" s="117"/>
      <c r="G602" s="117"/>
      <c r="H602" s="137"/>
    </row>
    <row r="603" spans="1:8" ht="12.75">
      <c r="A603" s="26"/>
      <c r="B603" s="13"/>
      <c r="C603" s="103"/>
      <c r="D603" s="145" t="s">
        <v>147</v>
      </c>
      <c r="E603" s="103"/>
      <c r="F603" s="103"/>
      <c r="G603" s="103"/>
      <c r="H603" s="127"/>
    </row>
    <row r="604" spans="1:8" ht="15">
      <c r="A604" s="14" t="s">
        <v>75</v>
      </c>
      <c r="B604" s="13"/>
      <c r="C604" s="103"/>
      <c r="D604" s="145" t="s">
        <v>147</v>
      </c>
      <c r="E604" s="103"/>
      <c r="F604" s="103"/>
      <c r="G604" s="103"/>
      <c r="H604" s="127"/>
    </row>
    <row r="605" spans="1:8" ht="15">
      <c r="A605" s="14"/>
      <c r="B605" s="13"/>
      <c r="C605" s="103"/>
      <c r="D605" s="145" t="s">
        <v>147</v>
      </c>
      <c r="E605" s="103"/>
      <c r="F605" s="103"/>
      <c r="G605" s="103"/>
      <c r="H605" s="127"/>
    </row>
    <row r="606" spans="1:8" ht="15">
      <c r="A606" s="10" t="s">
        <v>12</v>
      </c>
      <c r="B606" s="11"/>
      <c r="C606" s="103"/>
      <c r="D606" s="145" t="s">
        <v>147</v>
      </c>
      <c r="E606" s="103"/>
      <c r="F606" s="103"/>
      <c r="G606" s="103"/>
      <c r="H606" s="127"/>
    </row>
    <row r="607" spans="1:8" ht="15">
      <c r="A607" s="10" t="s">
        <v>164</v>
      </c>
      <c r="B607" s="11" t="s">
        <v>151</v>
      </c>
      <c r="C607" s="133">
        <f>C608+C609</f>
        <v>44</v>
      </c>
      <c r="D607" s="134" t="s">
        <v>147</v>
      </c>
      <c r="E607" s="133">
        <f>E608+E609</f>
        <v>28</v>
      </c>
      <c r="F607" s="133">
        <f>F608+F609</f>
        <v>0</v>
      </c>
      <c r="G607" s="133">
        <f>G608+G609</f>
        <v>16</v>
      </c>
      <c r="H607" s="133"/>
    </row>
    <row r="608" spans="1:8" ht="14.25">
      <c r="A608" s="15" t="s">
        <v>166</v>
      </c>
      <c r="B608" s="9" t="s">
        <v>167</v>
      </c>
      <c r="C608" s="105">
        <f>+E608+F608+G608</f>
        <v>44</v>
      </c>
      <c r="D608" s="145" t="s">
        <v>147</v>
      </c>
      <c r="E608" s="117">
        <v>28</v>
      </c>
      <c r="F608" s="117"/>
      <c r="G608" s="117">
        <v>16</v>
      </c>
      <c r="H608" s="137"/>
    </row>
    <row r="609" spans="1:8" ht="14.25">
      <c r="A609" s="15" t="s">
        <v>168</v>
      </c>
      <c r="B609" s="9" t="s">
        <v>169</v>
      </c>
      <c r="C609" s="105">
        <f>+E609+F609+G609</f>
        <v>0</v>
      </c>
      <c r="D609" s="145" t="s">
        <v>147</v>
      </c>
      <c r="E609" s="117"/>
      <c r="F609" s="117"/>
      <c r="G609" s="117"/>
      <c r="H609" s="137"/>
    </row>
    <row r="610" spans="1:8" ht="25.5">
      <c r="A610" s="35" t="s">
        <v>200</v>
      </c>
      <c r="B610" s="13" t="s">
        <v>201</v>
      </c>
      <c r="C610" s="105">
        <f>+E610+F610+G610</f>
        <v>0</v>
      </c>
      <c r="D610" s="145" t="s">
        <v>147</v>
      </c>
      <c r="E610" s="117"/>
      <c r="F610" s="117"/>
      <c r="G610" s="117"/>
      <c r="H610" s="137"/>
    </row>
    <row r="611" spans="1:8" ht="14.25">
      <c r="A611" s="26" t="s">
        <v>13</v>
      </c>
      <c r="B611" s="13" t="s">
        <v>227</v>
      </c>
      <c r="C611" s="105">
        <f>+E611+F611+G611</f>
        <v>0</v>
      </c>
      <c r="D611" s="145" t="s">
        <v>147</v>
      </c>
      <c r="E611" s="117"/>
      <c r="F611" s="117"/>
      <c r="G611" s="117"/>
      <c r="H611" s="137"/>
    </row>
    <row r="612" spans="1:8" ht="12.75">
      <c r="A612" s="26"/>
      <c r="B612" s="13"/>
      <c r="C612" s="103"/>
      <c r="D612" s="145" t="s">
        <v>147</v>
      </c>
      <c r="E612" s="103"/>
      <c r="F612" s="103"/>
      <c r="G612" s="103"/>
      <c r="H612" s="127"/>
    </row>
    <row r="613" spans="1:8" ht="15">
      <c r="A613" s="14" t="s">
        <v>76</v>
      </c>
      <c r="B613" s="13"/>
      <c r="C613" s="103"/>
      <c r="D613" s="145" t="s">
        <v>147</v>
      </c>
      <c r="E613" s="103"/>
      <c r="F613" s="103"/>
      <c r="G613" s="103"/>
      <c r="H613" s="127"/>
    </row>
    <row r="614" spans="1:8" ht="15">
      <c r="A614" s="14"/>
      <c r="B614" s="13"/>
      <c r="C614" s="103"/>
      <c r="D614" s="145" t="s">
        <v>147</v>
      </c>
      <c r="E614" s="103"/>
      <c r="F614" s="103"/>
      <c r="G614" s="103"/>
      <c r="H614" s="127"/>
    </row>
    <row r="615" spans="1:8" ht="15">
      <c r="A615" s="10" t="s">
        <v>12</v>
      </c>
      <c r="B615" s="11"/>
      <c r="C615" s="103"/>
      <c r="D615" s="145" t="s">
        <v>147</v>
      </c>
      <c r="E615" s="103"/>
      <c r="F615" s="103"/>
      <c r="G615" s="103"/>
      <c r="H615" s="127"/>
    </row>
    <row r="616" spans="1:8" ht="15">
      <c r="A616" s="10" t="s">
        <v>164</v>
      </c>
      <c r="B616" s="11" t="s">
        <v>151</v>
      </c>
      <c r="C616" s="133">
        <f>C617+C618</f>
        <v>0</v>
      </c>
      <c r="D616" s="134" t="s">
        <v>147</v>
      </c>
      <c r="E616" s="133">
        <f>E617+E618</f>
        <v>0</v>
      </c>
      <c r="F616" s="133">
        <f>F617+F618</f>
        <v>0</v>
      </c>
      <c r="G616" s="133">
        <f>G617+G618</f>
        <v>0</v>
      </c>
      <c r="H616" s="133"/>
    </row>
    <row r="617" spans="1:8" ht="14.25">
      <c r="A617" s="15" t="s">
        <v>166</v>
      </c>
      <c r="B617" s="9" t="s">
        <v>167</v>
      </c>
      <c r="C617" s="105">
        <f>+E617+F617+G617</f>
        <v>0</v>
      </c>
      <c r="D617" s="145" t="s">
        <v>147</v>
      </c>
      <c r="E617" s="117"/>
      <c r="F617" s="117"/>
      <c r="G617" s="117"/>
      <c r="H617" s="137"/>
    </row>
    <row r="618" spans="1:8" ht="14.25">
      <c r="A618" s="15" t="s">
        <v>168</v>
      </c>
      <c r="B618" s="9" t="s">
        <v>169</v>
      </c>
      <c r="C618" s="105">
        <f>+E618+F618+G618</f>
        <v>0</v>
      </c>
      <c r="D618" s="145" t="s">
        <v>147</v>
      </c>
      <c r="E618" s="117"/>
      <c r="F618" s="117"/>
      <c r="G618" s="117"/>
      <c r="H618" s="137"/>
    </row>
    <row r="619" spans="1:8" ht="14.25">
      <c r="A619" s="35" t="s">
        <v>198</v>
      </c>
      <c r="B619" s="13" t="s">
        <v>199</v>
      </c>
      <c r="C619" s="105">
        <f>+E619+F619+G619</f>
        <v>0</v>
      </c>
      <c r="D619" s="145" t="s">
        <v>147</v>
      </c>
      <c r="E619" s="117"/>
      <c r="F619" s="117"/>
      <c r="G619" s="117"/>
      <c r="H619" s="137"/>
    </row>
    <row r="620" spans="1:8" ht="14.25">
      <c r="A620" s="26" t="s">
        <v>13</v>
      </c>
      <c r="B620" s="13" t="s">
        <v>227</v>
      </c>
      <c r="C620" s="105">
        <f>+E620+F620+G620</f>
        <v>0</v>
      </c>
      <c r="D620" s="145" t="s">
        <v>147</v>
      </c>
      <c r="E620" s="117"/>
      <c r="F620" s="117"/>
      <c r="G620" s="117"/>
      <c r="H620" s="137"/>
    </row>
    <row r="621" spans="1:8" ht="12.75">
      <c r="A621" s="26"/>
      <c r="B621" s="13"/>
      <c r="C621" s="103"/>
      <c r="D621" s="145" t="s">
        <v>147</v>
      </c>
      <c r="E621" s="103"/>
      <c r="F621" s="103"/>
      <c r="G621" s="103"/>
      <c r="H621" s="127"/>
    </row>
    <row r="622" spans="1:8" ht="15">
      <c r="A622" s="10" t="s">
        <v>77</v>
      </c>
      <c r="B622" s="13"/>
      <c r="C622" s="103"/>
      <c r="D622" s="145" t="s">
        <v>147</v>
      </c>
      <c r="E622" s="103"/>
      <c r="F622" s="103"/>
      <c r="G622" s="103"/>
      <c r="H622" s="127"/>
    </row>
    <row r="623" spans="1:8" ht="15">
      <c r="A623" s="10"/>
      <c r="B623" s="13"/>
      <c r="C623" s="103"/>
      <c r="D623" s="145" t="s">
        <v>147</v>
      </c>
      <c r="E623" s="103"/>
      <c r="F623" s="103"/>
      <c r="G623" s="103"/>
      <c r="H623" s="127"/>
    </row>
    <row r="624" spans="1:8" ht="15">
      <c r="A624" s="10" t="s">
        <v>12</v>
      </c>
      <c r="B624" s="11"/>
      <c r="C624" s="103"/>
      <c r="D624" s="145" t="s">
        <v>147</v>
      </c>
      <c r="E624" s="103"/>
      <c r="F624" s="103"/>
      <c r="G624" s="103"/>
      <c r="H624" s="127"/>
    </row>
    <row r="625" spans="1:8" ht="15">
      <c r="A625" s="10" t="s">
        <v>164</v>
      </c>
      <c r="B625" s="11" t="s">
        <v>151</v>
      </c>
      <c r="C625" s="133">
        <f>C626+C627</f>
        <v>0</v>
      </c>
      <c r="D625" s="134" t="s">
        <v>147</v>
      </c>
      <c r="E625" s="133">
        <f>E626+E627</f>
        <v>0</v>
      </c>
      <c r="F625" s="133">
        <f>F626+F627</f>
        <v>0</v>
      </c>
      <c r="G625" s="133">
        <f>G626+G627</f>
        <v>0</v>
      </c>
      <c r="H625" s="133"/>
    </row>
    <row r="626" spans="1:8" ht="14.25">
      <c r="A626" s="15" t="s">
        <v>166</v>
      </c>
      <c r="B626" s="9" t="s">
        <v>167</v>
      </c>
      <c r="C626" s="105">
        <f>+E626+F626+G626</f>
        <v>0</v>
      </c>
      <c r="D626" s="145" t="s">
        <v>147</v>
      </c>
      <c r="E626" s="117"/>
      <c r="F626" s="117"/>
      <c r="G626" s="117"/>
      <c r="H626" s="137"/>
    </row>
    <row r="627" spans="1:8" ht="14.25">
      <c r="A627" s="15" t="s">
        <v>168</v>
      </c>
      <c r="B627" s="9" t="s">
        <v>169</v>
      </c>
      <c r="C627" s="105">
        <f>+E627+F627+G627</f>
        <v>0</v>
      </c>
      <c r="D627" s="145" t="s">
        <v>147</v>
      </c>
      <c r="E627" s="117"/>
      <c r="F627" s="117"/>
      <c r="G627" s="117"/>
      <c r="H627" s="137"/>
    </row>
    <row r="628" spans="1:8" ht="14.25">
      <c r="A628" s="35" t="s">
        <v>198</v>
      </c>
      <c r="B628" s="13" t="s">
        <v>199</v>
      </c>
      <c r="C628" s="105">
        <f>+E628+F628+G628</f>
        <v>0</v>
      </c>
      <c r="D628" s="145" t="s">
        <v>147</v>
      </c>
      <c r="E628" s="117"/>
      <c r="F628" s="117"/>
      <c r="G628" s="117"/>
      <c r="H628" s="137"/>
    </row>
    <row r="629" spans="1:8" ht="14.25">
      <c r="A629" s="26" t="s">
        <v>13</v>
      </c>
      <c r="B629" s="13" t="s">
        <v>227</v>
      </c>
      <c r="C629" s="105">
        <f>+E629+F629+G629</f>
        <v>0</v>
      </c>
      <c r="D629" s="145" t="s">
        <v>147</v>
      </c>
      <c r="E629" s="117"/>
      <c r="F629" s="117"/>
      <c r="G629" s="117"/>
      <c r="H629" s="137"/>
    </row>
    <row r="630" spans="1:8" ht="12.75">
      <c r="A630" s="26"/>
      <c r="B630" s="13"/>
      <c r="C630" s="103"/>
      <c r="D630" s="145" t="s">
        <v>147</v>
      </c>
      <c r="E630" s="103"/>
      <c r="F630" s="103"/>
      <c r="G630" s="103"/>
      <c r="H630" s="127"/>
    </row>
    <row r="631" spans="1:8" ht="21.75" customHeight="1">
      <c r="A631" s="14" t="s">
        <v>78</v>
      </c>
      <c r="B631" s="13"/>
      <c r="C631" s="103"/>
      <c r="D631" s="145" t="s">
        <v>147</v>
      </c>
      <c r="E631" s="103"/>
      <c r="F631" s="103"/>
      <c r="G631" s="103"/>
      <c r="H631" s="127"/>
    </row>
    <row r="632" spans="1:8" ht="15">
      <c r="A632" s="14"/>
      <c r="B632" s="13"/>
      <c r="C632" s="103"/>
      <c r="D632" s="145" t="s">
        <v>147</v>
      </c>
      <c r="E632" s="103"/>
      <c r="F632" s="103"/>
      <c r="G632" s="103"/>
      <c r="H632" s="127"/>
    </row>
    <row r="633" spans="1:8" ht="15">
      <c r="A633" s="10" t="s">
        <v>12</v>
      </c>
      <c r="B633" s="11"/>
      <c r="C633" s="103"/>
      <c r="D633" s="145" t="s">
        <v>147</v>
      </c>
      <c r="E633" s="103"/>
      <c r="F633" s="103"/>
      <c r="G633" s="103"/>
      <c r="H633" s="127"/>
    </row>
    <row r="634" spans="1:8" ht="15">
      <c r="A634" s="10" t="s">
        <v>164</v>
      </c>
      <c r="B634" s="11" t="s">
        <v>151</v>
      </c>
      <c r="C634" s="133">
        <f>C635+C636</f>
        <v>9</v>
      </c>
      <c r="D634" s="134" t="s">
        <v>147</v>
      </c>
      <c r="E634" s="133">
        <f>E635+E636</f>
        <v>0</v>
      </c>
      <c r="F634" s="133">
        <f>F635+F636</f>
        <v>9</v>
      </c>
      <c r="G634" s="133">
        <f>G635+G636</f>
        <v>0</v>
      </c>
      <c r="H634" s="133"/>
    </row>
    <row r="635" spans="1:8" ht="14.25">
      <c r="A635" s="15" t="s">
        <v>166</v>
      </c>
      <c r="B635" s="9" t="s">
        <v>167</v>
      </c>
      <c r="C635" s="105">
        <f>+E635+F635+G635</f>
        <v>9</v>
      </c>
      <c r="D635" s="145" t="s">
        <v>147</v>
      </c>
      <c r="E635" s="117"/>
      <c r="F635" s="117">
        <v>9</v>
      </c>
      <c r="G635" s="117"/>
      <c r="H635" s="137"/>
    </row>
    <row r="636" spans="1:8" ht="14.25">
      <c r="A636" s="15" t="s">
        <v>168</v>
      </c>
      <c r="B636" s="9" t="s">
        <v>169</v>
      </c>
      <c r="C636" s="105">
        <f>+E636+F636+G636</f>
        <v>0</v>
      </c>
      <c r="D636" s="145" t="s">
        <v>147</v>
      </c>
      <c r="E636" s="117"/>
      <c r="F636" s="117"/>
      <c r="G636" s="117"/>
      <c r="H636" s="137"/>
    </row>
    <row r="637" spans="1:8" ht="14.25">
      <c r="A637" s="35" t="s">
        <v>198</v>
      </c>
      <c r="B637" s="13" t="s">
        <v>199</v>
      </c>
      <c r="C637" s="105">
        <f>+E637+F637+G637</f>
        <v>0</v>
      </c>
      <c r="D637" s="145" t="s">
        <v>147</v>
      </c>
      <c r="E637" s="117"/>
      <c r="F637" s="117"/>
      <c r="G637" s="117"/>
      <c r="H637" s="137"/>
    </row>
    <row r="638" spans="1:8" ht="14.25">
      <c r="A638" s="26" t="s">
        <v>13</v>
      </c>
      <c r="B638" s="13" t="s">
        <v>227</v>
      </c>
      <c r="C638" s="105">
        <f>+E638+F638+G638</f>
        <v>0</v>
      </c>
      <c r="D638" s="145" t="s">
        <v>147</v>
      </c>
      <c r="E638" s="117"/>
      <c r="F638" s="117"/>
      <c r="G638" s="117"/>
      <c r="H638" s="137"/>
    </row>
    <row r="639" spans="1:8" ht="12.75">
      <c r="A639" s="26"/>
      <c r="B639" s="13"/>
      <c r="C639" s="103"/>
      <c r="D639" s="145" t="s">
        <v>147</v>
      </c>
      <c r="E639" s="103"/>
      <c r="F639" s="103"/>
      <c r="G639" s="103"/>
      <c r="H639" s="127"/>
    </row>
    <row r="640" spans="1:8" ht="15">
      <c r="A640" s="14" t="s">
        <v>79</v>
      </c>
      <c r="B640" s="13"/>
      <c r="C640" s="103"/>
      <c r="D640" s="145" t="s">
        <v>147</v>
      </c>
      <c r="E640" s="103"/>
      <c r="F640" s="103"/>
      <c r="G640" s="103"/>
      <c r="H640" s="127"/>
    </row>
    <row r="641" spans="1:8" ht="15">
      <c r="A641" s="14"/>
      <c r="B641" s="13"/>
      <c r="C641" s="103"/>
      <c r="D641" s="145" t="s">
        <v>147</v>
      </c>
      <c r="E641" s="103"/>
      <c r="F641" s="103"/>
      <c r="G641" s="103"/>
      <c r="H641" s="127"/>
    </row>
    <row r="642" spans="1:8" ht="15">
      <c r="A642" s="10" t="s">
        <v>12</v>
      </c>
      <c r="B642" s="11"/>
      <c r="C642" s="103"/>
      <c r="D642" s="145" t="s">
        <v>147</v>
      </c>
      <c r="E642" s="103"/>
      <c r="F642" s="103"/>
      <c r="G642" s="103"/>
      <c r="H642" s="127"/>
    </row>
    <row r="643" spans="1:8" ht="15">
      <c r="A643" s="10" t="s">
        <v>164</v>
      </c>
      <c r="B643" s="11" t="s">
        <v>151</v>
      </c>
      <c r="C643" s="133">
        <f>C644+C645</f>
        <v>0</v>
      </c>
      <c r="D643" s="134" t="s">
        <v>147</v>
      </c>
      <c r="E643" s="133">
        <f>E644+E645</f>
        <v>0</v>
      </c>
      <c r="F643" s="133">
        <f>F644+F645</f>
        <v>0</v>
      </c>
      <c r="G643" s="133">
        <f>G644+G645</f>
        <v>0</v>
      </c>
      <c r="H643" s="133"/>
    </row>
    <row r="644" spans="1:8" ht="14.25">
      <c r="A644" s="15" t="s">
        <v>166</v>
      </c>
      <c r="B644" s="9" t="s">
        <v>167</v>
      </c>
      <c r="C644" s="105">
        <f>+E644+F644+G644</f>
        <v>0</v>
      </c>
      <c r="D644" s="145" t="s">
        <v>147</v>
      </c>
      <c r="E644" s="117"/>
      <c r="F644" s="117"/>
      <c r="G644" s="117"/>
      <c r="H644" s="137"/>
    </row>
    <row r="645" spans="1:8" ht="14.25">
      <c r="A645" s="15" t="s">
        <v>168</v>
      </c>
      <c r="B645" s="9" t="s">
        <v>169</v>
      </c>
      <c r="C645" s="105">
        <f>+E645+F645+G645</f>
        <v>0</v>
      </c>
      <c r="D645" s="145" t="s">
        <v>147</v>
      </c>
      <c r="E645" s="117"/>
      <c r="F645" s="117"/>
      <c r="G645" s="117"/>
      <c r="H645" s="137"/>
    </row>
    <row r="646" spans="1:8" ht="14.25">
      <c r="A646" s="35" t="s">
        <v>198</v>
      </c>
      <c r="B646" s="13" t="s">
        <v>199</v>
      </c>
      <c r="C646" s="105">
        <f>+E646+F646+G646</f>
        <v>0</v>
      </c>
      <c r="D646" s="145" t="s">
        <v>147</v>
      </c>
      <c r="E646" s="117"/>
      <c r="F646" s="117"/>
      <c r="G646" s="117"/>
      <c r="H646" s="137"/>
    </row>
    <row r="647" spans="1:8" ht="14.25">
      <c r="A647" s="26" t="s">
        <v>13</v>
      </c>
      <c r="B647" s="13" t="s">
        <v>227</v>
      </c>
      <c r="C647" s="105">
        <f>+E647+F647+G647</f>
        <v>0</v>
      </c>
      <c r="D647" s="145" t="s">
        <v>147</v>
      </c>
      <c r="E647" s="117"/>
      <c r="F647" s="117"/>
      <c r="G647" s="117"/>
      <c r="H647" s="137"/>
    </row>
    <row r="648" spans="1:8" ht="12.75">
      <c r="A648" s="26"/>
      <c r="B648" s="13"/>
      <c r="C648" s="103"/>
      <c r="D648" s="145" t="s">
        <v>147</v>
      </c>
      <c r="E648" s="103"/>
      <c r="F648" s="103"/>
      <c r="G648" s="103"/>
      <c r="H648" s="127"/>
    </row>
    <row r="649" spans="1:8" ht="15">
      <c r="A649" s="10" t="s">
        <v>80</v>
      </c>
      <c r="B649" s="13"/>
      <c r="C649" s="103"/>
      <c r="D649" s="145" t="s">
        <v>147</v>
      </c>
      <c r="E649" s="103"/>
      <c r="F649" s="103"/>
      <c r="G649" s="103"/>
      <c r="H649" s="127"/>
    </row>
    <row r="650" spans="1:8" ht="15">
      <c r="A650" s="10"/>
      <c r="B650" s="13"/>
      <c r="C650" s="103"/>
      <c r="D650" s="145" t="s">
        <v>147</v>
      </c>
      <c r="E650" s="103"/>
      <c r="F650" s="103"/>
      <c r="G650" s="103"/>
      <c r="H650" s="127"/>
    </row>
    <row r="651" spans="1:8" ht="15">
      <c r="A651" s="10" t="s">
        <v>12</v>
      </c>
      <c r="B651" s="11"/>
      <c r="C651" s="103"/>
      <c r="D651" s="145" t="s">
        <v>147</v>
      </c>
      <c r="E651" s="103"/>
      <c r="F651" s="103"/>
      <c r="G651" s="103"/>
      <c r="H651" s="127"/>
    </row>
    <row r="652" spans="1:8" ht="15">
      <c r="A652" s="10" t="s">
        <v>164</v>
      </c>
      <c r="B652" s="11" t="s">
        <v>151</v>
      </c>
      <c r="C652" s="133">
        <f>C653+C654</f>
        <v>0</v>
      </c>
      <c r="D652" s="134" t="s">
        <v>147</v>
      </c>
      <c r="E652" s="133">
        <f>E653+E654</f>
        <v>0</v>
      </c>
      <c r="F652" s="133">
        <f>F653+F654</f>
        <v>0</v>
      </c>
      <c r="G652" s="133">
        <f>G653+G654</f>
        <v>0</v>
      </c>
      <c r="H652" s="133"/>
    </row>
    <row r="653" spans="1:8" ht="14.25">
      <c r="A653" s="15" t="s">
        <v>166</v>
      </c>
      <c r="B653" s="9" t="s">
        <v>167</v>
      </c>
      <c r="C653" s="105">
        <f>+E653+F653+G653</f>
        <v>0</v>
      </c>
      <c r="D653" s="145" t="s">
        <v>147</v>
      </c>
      <c r="E653" s="117"/>
      <c r="F653" s="117"/>
      <c r="G653" s="117"/>
      <c r="H653" s="137"/>
    </row>
    <row r="654" spans="1:8" ht="14.25">
      <c r="A654" s="15" t="s">
        <v>168</v>
      </c>
      <c r="B654" s="9" t="s">
        <v>169</v>
      </c>
      <c r="C654" s="105">
        <f>+E654+F654+G654</f>
        <v>0</v>
      </c>
      <c r="D654" s="145" t="s">
        <v>147</v>
      </c>
      <c r="E654" s="117"/>
      <c r="F654" s="117"/>
      <c r="G654" s="117"/>
      <c r="H654" s="137"/>
    </row>
    <row r="655" spans="1:8" ht="14.25">
      <c r="A655" s="35" t="s">
        <v>198</v>
      </c>
      <c r="B655" s="13" t="s">
        <v>199</v>
      </c>
      <c r="C655" s="105">
        <f>+E655+F655+G655</f>
        <v>0</v>
      </c>
      <c r="D655" s="145" t="s">
        <v>147</v>
      </c>
      <c r="E655" s="117"/>
      <c r="F655" s="117"/>
      <c r="G655" s="117"/>
      <c r="H655" s="137"/>
    </row>
    <row r="656" spans="1:8" ht="14.25">
      <c r="A656" s="26" t="s">
        <v>13</v>
      </c>
      <c r="B656" s="13" t="s">
        <v>227</v>
      </c>
      <c r="C656" s="105">
        <f>+E656+F656+G656</f>
        <v>0</v>
      </c>
      <c r="D656" s="145" t="s">
        <v>147</v>
      </c>
      <c r="E656" s="117"/>
      <c r="F656" s="117"/>
      <c r="G656" s="117"/>
      <c r="H656" s="137"/>
    </row>
    <row r="657" spans="1:8" ht="12.75">
      <c r="A657" s="26"/>
      <c r="B657" s="13"/>
      <c r="C657" s="103"/>
      <c r="D657" s="145" t="s">
        <v>147</v>
      </c>
      <c r="E657" s="103"/>
      <c r="F657" s="103"/>
      <c r="G657" s="103"/>
      <c r="H657" s="127"/>
    </row>
    <row r="658" spans="1:8" ht="15">
      <c r="A658" s="10" t="s">
        <v>81</v>
      </c>
      <c r="B658" s="31"/>
      <c r="C658" s="103"/>
      <c r="D658" s="145" t="s">
        <v>147</v>
      </c>
      <c r="E658" s="103"/>
      <c r="F658" s="103"/>
      <c r="G658" s="103"/>
      <c r="H658" s="127"/>
    </row>
    <row r="659" spans="1:8" ht="15">
      <c r="A659" s="10"/>
      <c r="B659" s="31"/>
      <c r="C659" s="103"/>
      <c r="D659" s="145" t="s">
        <v>147</v>
      </c>
      <c r="E659" s="103"/>
      <c r="F659" s="103"/>
      <c r="G659" s="103"/>
      <c r="H659" s="127"/>
    </row>
    <row r="660" spans="1:8" ht="15">
      <c r="A660" s="10" t="s">
        <v>12</v>
      </c>
      <c r="B660" s="11"/>
      <c r="C660" s="103"/>
      <c r="D660" s="145" t="s">
        <v>147</v>
      </c>
      <c r="E660" s="103"/>
      <c r="F660" s="103"/>
      <c r="G660" s="103"/>
      <c r="H660" s="127"/>
    </row>
    <row r="661" spans="1:8" ht="15">
      <c r="A661" s="10" t="s">
        <v>164</v>
      </c>
      <c r="B661" s="11" t="s">
        <v>151</v>
      </c>
      <c r="C661" s="133">
        <f>C662+C663</f>
        <v>0</v>
      </c>
      <c r="D661" s="134" t="s">
        <v>147</v>
      </c>
      <c r="E661" s="133">
        <f>E662+E663</f>
        <v>0</v>
      </c>
      <c r="F661" s="133">
        <f>F662+F663</f>
        <v>0</v>
      </c>
      <c r="G661" s="133">
        <f>G662+G663</f>
        <v>0</v>
      </c>
      <c r="H661" s="133"/>
    </row>
    <row r="662" spans="1:8" ht="14.25">
      <c r="A662" s="15" t="s">
        <v>166</v>
      </c>
      <c r="B662" s="9" t="s">
        <v>167</v>
      </c>
      <c r="C662" s="105">
        <f>+E662+F662+G662</f>
        <v>0</v>
      </c>
      <c r="D662" s="145" t="s">
        <v>147</v>
      </c>
      <c r="E662" s="117"/>
      <c r="F662" s="117"/>
      <c r="G662" s="117"/>
      <c r="H662" s="137"/>
    </row>
    <row r="663" spans="1:8" ht="14.25">
      <c r="A663" s="15" t="s">
        <v>168</v>
      </c>
      <c r="B663" s="9" t="s">
        <v>169</v>
      </c>
      <c r="C663" s="105">
        <f>+E663+F663+G663</f>
        <v>0</v>
      </c>
      <c r="D663" s="145" t="s">
        <v>147</v>
      </c>
      <c r="E663" s="117"/>
      <c r="F663" s="117"/>
      <c r="G663" s="117"/>
      <c r="H663" s="137"/>
    </row>
    <row r="664" spans="1:8" ht="14.25">
      <c r="A664" s="35" t="s">
        <v>198</v>
      </c>
      <c r="B664" s="13" t="s">
        <v>199</v>
      </c>
      <c r="C664" s="105">
        <f>+E664+F664+G664</f>
        <v>0</v>
      </c>
      <c r="D664" s="145" t="s">
        <v>147</v>
      </c>
      <c r="E664" s="117"/>
      <c r="F664" s="117"/>
      <c r="G664" s="117"/>
      <c r="H664" s="137"/>
    </row>
    <row r="665" spans="1:8" ht="14.25">
      <c r="A665" s="26" t="s">
        <v>13</v>
      </c>
      <c r="B665" s="13" t="s">
        <v>227</v>
      </c>
      <c r="C665" s="105">
        <f>+E665+F665+G665</f>
        <v>0</v>
      </c>
      <c r="D665" s="145" t="s">
        <v>147</v>
      </c>
      <c r="E665" s="117"/>
      <c r="F665" s="117"/>
      <c r="G665" s="117"/>
      <c r="H665" s="137"/>
    </row>
    <row r="666" spans="1:8" s="167" customFormat="1" ht="12.75">
      <c r="A666" s="35"/>
      <c r="B666" s="13"/>
      <c r="C666" s="103"/>
      <c r="D666" s="145" t="s">
        <v>147</v>
      </c>
      <c r="E666" s="103"/>
      <c r="F666" s="103"/>
      <c r="G666" s="103"/>
      <c r="H666" s="127"/>
    </row>
    <row r="667" spans="1:10" s="167" customFormat="1" ht="15">
      <c r="A667" s="14" t="s">
        <v>82</v>
      </c>
      <c r="B667" s="13"/>
      <c r="C667" s="103"/>
      <c r="D667" s="145" t="s">
        <v>147</v>
      </c>
      <c r="E667" s="103"/>
      <c r="F667" s="103"/>
      <c r="G667" s="103"/>
      <c r="H667" s="127"/>
      <c r="I667" s="103"/>
      <c r="J667" s="103"/>
    </row>
    <row r="668" spans="1:10" s="167" customFormat="1" ht="15">
      <c r="A668" s="14"/>
      <c r="B668" s="13"/>
      <c r="C668" s="103"/>
      <c r="D668" s="145" t="s">
        <v>147</v>
      </c>
      <c r="E668" s="103"/>
      <c r="F668" s="103"/>
      <c r="G668" s="103"/>
      <c r="H668" s="127"/>
      <c r="I668" s="103"/>
      <c r="J668" s="103"/>
    </row>
    <row r="669" spans="1:10" s="167" customFormat="1" ht="15">
      <c r="A669" s="14" t="s">
        <v>12</v>
      </c>
      <c r="B669" s="11"/>
      <c r="C669" s="103"/>
      <c r="D669" s="145" t="s">
        <v>147</v>
      </c>
      <c r="E669" s="103"/>
      <c r="F669" s="103"/>
      <c r="G669" s="103"/>
      <c r="H669" s="127"/>
      <c r="I669" s="103"/>
      <c r="J669" s="103"/>
    </row>
    <row r="670" spans="1:10" s="167" customFormat="1" ht="15">
      <c r="A670" s="10" t="s">
        <v>164</v>
      </c>
      <c r="B670" s="11" t="s">
        <v>151</v>
      </c>
      <c r="C670" s="133">
        <f>C671+C672</f>
        <v>0</v>
      </c>
      <c r="D670" s="134" t="s">
        <v>147</v>
      </c>
      <c r="E670" s="133">
        <f>E671+E672</f>
        <v>0</v>
      </c>
      <c r="F670" s="133">
        <f>F671+F672</f>
        <v>0</v>
      </c>
      <c r="G670" s="133">
        <f>G671+G672</f>
        <v>0</v>
      </c>
      <c r="H670" s="133"/>
      <c r="I670" s="103"/>
      <c r="J670" s="103"/>
    </row>
    <row r="671" spans="1:10" s="167" customFormat="1" ht="15">
      <c r="A671" s="15" t="s">
        <v>166</v>
      </c>
      <c r="B671" s="9" t="s">
        <v>167</v>
      </c>
      <c r="C671" s="105">
        <f>+E671+F671+G671</f>
        <v>0</v>
      </c>
      <c r="D671" s="145" t="s">
        <v>147</v>
      </c>
      <c r="E671" s="117"/>
      <c r="F671" s="117"/>
      <c r="G671" s="117"/>
      <c r="H671" s="133"/>
      <c r="I671" s="103"/>
      <c r="J671" s="103"/>
    </row>
    <row r="672" spans="1:10" s="167" customFormat="1" ht="14.25">
      <c r="A672" s="15" t="s">
        <v>168</v>
      </c>
      <c r="B672" s="9" t="s">
        <v>169</v>
      </c>
      <c r="C672" s="105">
        <f>+E672+F672+G672</f>
        <v>0</v>
      </c>
      <c r="D672" s="145" t="s">
        <v>147</v>
      </c>
      <c r="E672" s="117"/>
      <c r="F672" s="117"/>
      <c r="G672" s="117"/>
      <c r="H672" s="137"/>
      <c r="I672" s="103"/>
      <c r="J672" s="103"/>
    </row>
    <row r="673" spans="1:10" s="167" customFormat="1" ht="12.75">
      <c r="A673" s="35"/>
      <c r="B673" s="13"/>
      <c r="C673" s="103"/>
      <c r="D673" s="145" t="s">
        <v>147</v>
      </c>
      <c r="E673" s="103"/>
      <c r="F673" s="103"/>
      <c r="G673" s="103"/>
      <c r="H673" s="127"/>
      <c r="I673" s="103"/>
      <c r="J673" s="103"/>
    </row>
    <row r="674" spans="1:10" s="167" customFormat="1" ht="15">
      <c r="A674" s="14" t="s">
        <v>83</v>
      </c>
      <c r="B674" s="13"/>
      <c r="C674" s="103"/>
      <c r="D674" s="145" t="s">
        <v>147</v>
      </c>
      <c r="E674" s="103"/>
      <c r="F674" s="103"/>
      <c r="G674" s="103"/>
      <c r="H674" s="127"/>
      <c r="I674" s="103"/>
      <c r="J674" s="103"/>
    </row>
    <row r="675" spans="1:10" s="167" customFormat="1" ht="15">
      <c r="A675" s="14"/>
      <c r="B675" s="13"/>
      <c r="C675" s="103"/>
      <c r="D675" s="145" t="s">
        <v>147</v>
      </c>
      <c r="E675" s="103"/>
      <c r="F675" s="103"/>
      <c r="G675" s="103"/>
      <c r="H675" s="127"/>
      <c r="I675" s="103"/>
      <c r="J675" s="103"/>
    </row>
    <row r="676" spans="1:10" s="167" customFormat="1" ht="15">
      <c r="A676" s="14" t="s">
        <v>12</v>
      </c>
      <c r="B676" s="11"/>
      <c r="C676" s="103"/>
      <c r="D676" s="145" t="s">
        <v>147</v>
      </c>
      <c r="E676" s="103"/>
      <c r="F676" s="103"/>
      <c r="G676" s="103"/>
      <c r="H676" s="127"/>
      <c r="I676" s="103"/>
      <c r="J676" s="103"/>
    </row>
    <row r="677" spans="1:10" s="167" customFormat="1" ht="15">
      <c r="A677" s="10" t="s">
        <v>164</v>
      </c>
      <c r="B677" s="11" t="s">
        <v>151</v>
      </c>
      <c r="C677" s="133">
        <f>C678+C679</f>
        <v>0</v>
      </c>
      <c r="D677" s="134" t="s">
        <v>147</v>
      </c>
      <c r="E677" s="133">
        <f>E678+E679</f>
        <v>0</v>
      </c>
      <c r="F677" s="133">
        <f>F678+F679</f>
        <v>0</v>
      </c>
      <c r="G677" s="133">
        <f>G678+G679</f>
        <v>0</v>
      </c>
      <c r="H677" s="133"/>
      <c r="I677" s="103"/>
      <c r="J677" s="103"/>
    </row>
    <row r="678" spans="1:10" s="167" customFormat="1" ht="14.25">
      <c r="A678" s="15" t="s">
        <v>166</v>
      </c>
      <c r="B678" s="9" t="s">
        <v>167</v>
      </c>
      <c r="C678" s="105">
        <f>+E678+F678+G678</f>
        <v>0</v>
      </c>
      <c r="D678" s="145" t="s">
        <v>147</v>
      </c>
      <c r="E678" s="117"/>
      <c r="F678" s="117"/>
      <c r="G678" s="117"/>
      <c r="H678" s="137"/>
      <c r="I678" s="103"/>
      <c r="J678" s="103"/>
    </row>
    <row r="679" spans="1:10" s="167" customFormat="1" ht="14.25">
      <c r="A679" s="15" t="s">
        <v>168</v>
      </c>
      <c r="B679" s="9" t="s">
        <v>169</v>
      </c>
      <c r="C679" s="105">
        <f>+E679+F679+G679</f>
        <v>0</v>
      </c>
      <c r="D679" s="145" t="s">
        <v>147</v>
      </c>
      <c r="E679" s="117"/>
      <c r="F679" s="117"/>
      <c r="G679" s="117"/>
      <c r="H679" s="137"/>
      <c r="I679" s="103"/>
      <c r="J679" s="103"/>
    </row>
    <row r="680" spans="1:10" s="167" customFormat="1" ht="12.75">
      <c r="A680" s="35"/>
      <c r="B680" s="114"/>
      <c r="C680" s="103"/>
      <c r="D680" s="145" t="s">
        <v>147</v>
      </c>
      <c r="E680" s="103"/>
      <c r="F680" s="103"/>
      <c r="G680" s="103"/>
      <c r="H680" s="127"/>
      <c r="I680" s="103"/>
      <c r="J680" s="103"/>
    </row>
    <row r="681" spans="1:8" ht="30">
      <c r="A681" s="10" t="s">
        <v>20</v>
      </c>
      <c r="B681" s="13"/>
      <c r="C681" s="103"/>
      <c r="D681" s="145" t="s">
        <v>147</v>
      </c>
      <c r="E681" s="103"/>
      <c r="F681" s="103"/>
      <c r="G681" s="103"/>
      <c r="H681" s="127"/>
    </row>
    <row r="682" spans="1:8" ht="15">
      <c r="A682" s="10"/>
      <c r="B682" s="13"/>
      <c r="C682" s="103"/>
      <c r="D682" s="145" t="s">
        <v>147</v>
      </c>
      <c r="E682" s="103"/>
      <c r="F682" s="103"/>
      <c r="G682" s="103"/>
      <c r="H682" s="127"/>
    </row>
    <row r="683" spans="1:8" ht="15">
      <c r="A683" s="10" t="s">
        <v>12</v>
      </c>
      <c r="B683" s="11"/>
      <c r="C683" s="103"/>
      <c r="D683" s="145" t="s">
        <v>147</v>
      </c>
      <c r="E683" s="103"/>
      <c r="F683" s="103"/>
      <c r="G683" s="103"/>
      <c r="H683" s="127"/>
    </row>
    <row r="684" spans="1:8" ht="15">
      <c r="A684" s="10" t="s">
        <v>164</v>
      </c>
      <c r="B684" s="11" t="s">
        <v>151</v>
      </c>
      <c r="C684" s="133">
        <f>C685+C686</f>
        <v>0</v>
      </c>
      <c r="D684" s="134" t="s">
        <v>147</v>
      </c>
      <c r="E684" s="133">
        <f>E685+E686</f>
        <v>0</v>
      </c>
      <c r="F684" s="133">
        <f>F685+F686</f>
        <v>0</v>
      </c>
      <c r="G684" s="133">
        <f>G685+G686</f>
        <v>0</v>
      </c>
      <c r="H684" s="133"/>
    </row>
    <row r="685" spans="1:8" ht="14.25">
      <c r="A685" s="15" t="s">
        <v>166</v>
      </c>
      <c r="B685" s="9" t="s">
        <v>167</v>
      </c>
      <c r="C685" s="105">
        <f>+E685+F685+G685</f>
        <v>0</v>
      </c>
      <c r="D685" s="145" t="s">
        <v>147</v>
      </c>
      <c r="E685" s="117"/>
      <c r="F685" s="117"/>
      <c r="G685" s="117"/>
      <c r="H685" s="137"/>
    </row>
    <row r="686" spans="1:8" ht="14.25">
      <c r="A686" s="15" t="s">
        <v>168</v>
      </c>
      <c r="B686" s="9" t="s">
        <v>169</v>
      </c>
      <c r="C686" s="105">
        <f>+E686+F686+G686</f>
        <v>0</v>
      </c>
      <c r="D686" s="145" t="s">
        <v>147</v>
      </c>
      <c r="E686" s="117"/>
      <c r="F686" s="117"/>
      <c r="G686" s="117"/>
      <c r="H686" s="137"/>
    </row>
    <row r="687" spans="1:8" ht="12.75">
      <c r="A687" s="26"/>
      <c r="B687" s="13"/>
      <c r="C687" s="103"/>
      <c r="D687" s="145" t="s">
        <v>147</v>
      </c>
      <c r="E687" s="103"/>
      <c r="F687" s="103"/>
      <c r="G687" s="103"/>
      <c r="H687" s="127"/>
    </row>
    <row r="688" spans="1:8" ht="30">
      <c r="A688" s="10" t="s">
        <v>84</v>
      </c>
      <c r="B688" s="13"/>
      <c r="C688" s="103"/>
      <c r="D688" s="145" t="s">
        <v>147</v>
      </c>
      <c r="E688" s="103"/>
      <c r="F688" s="103"/>
      <c r="G688" s="103"/>
      <c r="H688" s="127"/>
    </row>
    <row r="689" spans="1:8" ht="15">
      <c r="A689" s="10" t="s">
        <v>85</v>
      </c>
      <c r="B689" s="31"/>
      <c r="C689" s="103"/>
      <c r="D689" s="145" t="s">
        <v>147</v>
      </c>
      <c r="E689" s="103"/>
      <c r="F689" s="103"/>
      <c r="G689" s="103"/>
      <c r="H689" s="127"/>
    </row>
    <row r="690" spans="1:8" ht="15">
      <c r="A690" s="10"/>
      <c r="B690" s="31"/>
      <c r="C690" s="103"/>
      <c r="D690" s="145" t="s">
        <v>147</v>
      </c>
      <c r="E690" s="103"/>
      <c r="F690" s="103"/>
      <c r="G690" s="103"/>
      <c r="H690" s="127"/>
    </row>
    <row r="691" spans="1:8" ht="15">
      <c r="A691" s="10" t="s">
        <v>12</v>
      </c>
      <c r="B691" s="11"/>
      <c r="C691" s="103"/>
      <c r="D691" s="145" t="s">
        <v>147</v>
      </c>
      <c r="E691" s="103"/>
      <c r="F691" s="103"/>
      <c r="G691" s="103"/>
      <c r="H691" s="127"/>
    </row>
    <row r="692" spans="1:8" ht="15">
      <c r="A692" s="10" t="s">
        <v>164</v>
      </c>
      <c r="B692" s="11" t="s">
        <v>151</v>
      </c>
      <c r="C692" s="133">
        <f>C693+C694</f>
        <v>4</v>
      </c>
      <c r="D692" s="134" t="s">
        <v>147</v>
      </c>
      <c r="E692" s="133">
        <f>E693+E694</f>
        <v>0</v>
      </c>
      <c r="F692" s="133">
        <f>F693+F694</f>
        <v>4</v>
      </c>
      <c r="G692" s="133">
        <f>G693+G694</f>
        <v>0</v>
      </c>
      <c r="H692" s="133"/>
    </row>
    <row r="693" spans="1:8" ht="14.25">
      <c r="A693" s="15" t="s">
        <v>166</v>
      </c>
      <c r="B693" s="9" t="s">
        <v>167</v>
      </c>
      <c r="C693" s="105">
        <f>+E693+F693+G693</f>
        <v>4</v>
      </c>
      <c r="D693" s="145" t="s">
        <v>147</v>
      </c>
      <c r="E693" s="117"/>
      <c r="F693" s="117">
        <v>4</v>
      </c>
      <c r="G693" s="117"/>
      <c r="H693" s="137"/>
    </row>
    <row r="694" spans="1:8" ht="14.25">
      <c r="A694" s="15" t="s">
        <v>168</v>
      </c>
      <c r="B694" s="9" t="s">
        <v>169</v>
      </c>
      <c r="C694" s="105">
        <f>+E694+F694+G694</f>
        <v>0</v>
      </c>
      <c r="D694" s="145" t="s">
        <v>147</v>
      </c>
      <c r="E694" s="117"/>
      <c r="F694" s="117"/>
      <c r="G694" s="117"/>
      <c r="H694" s="137"/>
    </row>
    <row r="695" spans="1:8" ht="14.25">
      <c r="A695" s="35" t="s">
        <v>198</v>
      </c>
      <c r="B695" s="13" t="s">
        <v>199</v>
      </c>
      <c r="C695" s="105">
        <f>+E695+F695+G695</f>
        <v>0</v>
      </c>
      <c r="D695" s="145" t="s">
        <v>147</v>
      </c>
      <c r="E695" s="117"/>
      <c r="F695" s="117"/>
      <c r="G695" s="117"/>
      <c r="H695" s="137"/>
    </row>
    <row r="696" spans="1:8" s="167" customFormat="1" ht="25.5">
      <c r="A696" s="35" t="s">
        <v>220</v>
      </c>
      <c r="B696" s="13" t="s">
        <v>221</v>
      </c>
      <c r="C696" s="105">
        <f>+E696+F696+G696</f>
        <v>0</v>
      </c>
      <c r="D696" s="145" t="s">
        <v>147</v>
      </c>
      <c r="E696" s="117"/>
      <c r="F696" s="117"/>
      <c r="G696" s="117"/>
      <c r="H696" s="137"/>
    </row>
    <row r="697" spans="1:8" ht="12.75">
      <c r="A697" s="26" t="s">
        <v>226</v>
      </c>
      <c r="B697" s="13" t="s">
        <v>227</v>
      </c>
      <c r="C697" s="105">
        <f>+E697+F697+G697</f>
        <v>0</v>
      </c>
      <c r="D697" s="145" t="s">
        <v>147</v>
      </c>
      <c r="E697" s="116"/>
      <c r="F697" s="116"/>
      <c r="G697" s="116"/>
      <c r="H697" s="134"/>
    </row>
    <row r="698" spans="1:8" ht="12.75">
      <c r="A698" s="26"/>
      <c r="B698" s="13"/>
      <c r="C698" s="103"/>
      <c r="D698" s="145" t="s">
        <v>147</v>
      </c>
      <c r="E698" s="103"/>
      <c r="F698" s="103"/>
      <c r="G698" s="103"/>
      <c r="H698" s="127"/>
    </row>
    <row r="699" spans="1:8" s="4" customFormat="1" ht="42" customHeight="1">
      <c r="A699" s="38" t="s">
        <v>86</v>
      </c>
      <c r="B699" s="5"/>
      <c r="C699" s="103"/>
      <c r="D699" s="145" t="s">
        <v>147</v>
      </c>
      <c r="E699" s="103"/>
      <c r="F699" s="103"/>
      <c r="G699" s="103"/>
      <c r="H699" s="127"/>
    </row>
    <row r="700" spans="1:8" s="4" customFormat="1" ht="12.75">
      <c r="A700" s="27"/>
      <c r="B700" s="5"/>
      <c r="C700" s="104"/>
      <c r="D700" s="145" t="s">
        <v>147</v>
      </c>
      <c r="E700" s="104"/>
      <c r="F700" s="104"/>
      <c r="G700" s="104"/>
      <c r="H700" s="128"/>
    </row>
    <row r="701" spans="1:8" ht="31.5">
      <c r="A701" s="66" t="s">
        <v>87</v>
      </c>
      <c r="B701" s="72"/>
      <c r="C701" s="103"/>
      <c r="D701" s="145" t="s">
        <v>147</v>
      </c>
      <c r="E701" s="103"/>
      <c r="F701" s="103"/>
      <c r="G701" s="103"/>
      <c r="H701" s="127"/>
    </row>
    <row r="702" spans="1:8" ht="15.75">
      <c r="A702" s="66" t="s">
        <v>88</v>
      </c>
      <c r="B702" s="72"/>
      <c r="C702" s="103"/>
      <c r="D702" s="145" t="s">
        <v>147</v>
      </c>
      <c r="E702" s="103"/>
      <c r="F702" s="103"/>
      <c r="G702" s="103"/>
      <c r="H702" s="127"/>
    </row>
    <row r="703" spans="1:8" ht="15.75">
      <c r="A703" s="66"/>
      <c r="B703" s="72"/>
      <c r="C703" s="103"/>
      <c r="D703" s="145" t="s">
        <v>147</v>
      </c>
      <c r="E703" s="103"/>
      <c r="F703" s="103"/>
      <c r="G703" s="103"/>
      <c r="H703" s="127"/>
    </row>
    <row r="704" spans="1:8" ht="15">
      <c r="A704" s="67" t="s">
        <v>39</v>
      </c>
      <c r="B704" s="68"/>
      <c r="C704" s="103"/>
      <c r="D704" s="145" t="s">
        <v>147</v>
      </c>
      <c r="E704" s="103"/>
      <c r="F704" s="103"/>
      <c r="G704" s="103"/>
      <c r="H704" s="127"/>
    </row>
    <row r="705" spans="1:252" ht="15">
      <c r="A705" s="67" t="s">
        <v>164</v>
      </c>
      <c r="B705" s="68" t="s">
        <v>151</v>
      </c>
      <c r="C705" s="133">
        <f>C706+C707</f>
        <v>620</v>
      </c>
      <c r="D705" s="134" t="s">
        <v>147</v>
      </c>
      <c r="E705" s="133">
        <f>E706+E707</f>
        <v>0</v>
      </c>
      <c r="F705" s="133">
        <f>F706+F707</f>
        <v>620</v>
      </c>
      <c r="G705" s="133">
        <f>G706+G707</f>
        <v>0</v>
      </c>
      <c r="H705" s="133"/>
      <c r="I705" s="40" t="s">
        <v>165</v>
      </c>
      <c r="J705" s="40" t="s">
        <v>165</v>
      </c>
      <c r="K705" s="40" t="s">
        <v>165</v>
      </c>
      <c r="L705" s="40" t="s">
        <v>165</v>
      </c>
      <c r="M705" s="40" t="s">
        <v>165</v>
      </c>
      <c r="N705" s="40" t="s">
        <v>165</v>
      </c>
      <c r="O705" s="40" t="s">
        <v>165</v>
      </c>
      <c r="P705" s="40" t="s">
        <v>165</v>
      </c>
      <c r="Q705" s="40" t="s">
        <v>165</v>
      </c>
      <c r="R705" s="40" t="s">
        <v>165</v>
      </c>
      <c r="S705" s="40" t="s">
        <v>165</v>
      </c>
      <c r="T705" s="40" t="s">
        <v>165</v>
      </c>
      <c r="U705" s="40" t="s">
        <v>165</v>
      </c>
      <c r="V705" s="40" t="s">
        <v>165</v>
      </c>
      <c r="W705" s="40" t="s">
        <v>165</v>
      </c>
      <c r="X705" s="40" t="s">
        <v>165</v>
      </c>
      <c r="Y705" s="40" t="s">
        <v>165</v>
      </c>
      <c r="Z705" s="40" t="s">
        <v>165</v>
      </c>
      <c r="AA705" s="40" t="s">
        <v>165</v>
      </c>
      <c r="AB705" s="40" t="s">
        <v>165</v>
      </c>
      <c r="AC705" s="40" t="s">
        <v>165</v>
      </c>
      <c r="AD705" s="40" t="s">
        <v>165</v>
      </c>
      <c r="AE705" s="40" t="s">
        <v>165</v>
      </c>
      <c r="AF705" s="40" t="s">
        <v>165</v>
      </c>
      <c r="AG705" s="40" t="s">
        <v>165</v>
      </c>
      <c r="AH705" s="40" t="s">
        <v>165</v>
      </c>
      <c r="AI705" s="40" t="s">
        <v>165</v>
      </c>
      <c r="AJ705" s="40" t="s">
        <v>165</v>
      </c>
      <c r="AK705" s="40" t="s">
        <v>165</v>
      </c>
      <c r="AL705" s="40" t="s">
        <v>165</v>
      </c>
      <c r="AM705" s="40" t="s">
        <v>165</v>
      </c>
      <c r="AN705" s="40" t="s">
        <v>165</v>
      </c>
      <c r="AO705" s="40" t="s">
        <v>165</v>
      </c>
      <c r="AP705" s="40" t="s">
        <v>165</v>
      </c>
      <c r="AQ705" s="40" t="s">
        <v>165</v>
      </c>
      <c r="AR705" s="40" t="s">
        <v>165</v>
      </c>
      <c r="AS705" s="40" t="s">
        <v>165</v>
      </c>
      <c r="AT705" s="40" t="s">
        <v>165</v>
      </c>
      <c r="AU705" s="40" t="s">
        <v>165</v>
      </c>
      <c r="AV705" s="40" t="s">
        <v>165</v>
      </c>
      <c r="AW705" s="40" t="s">
        <v>165</v>
      </c>
      <c r="AX705" s="40" t="s">
        <v>165</v>
      </c>
      <c r="AY705" s="40" t="s">
        <v>165</v>
      </c>
      <c r="AZ705" s="40" t="s">
        <v>165</v>
      </c>
      <c r="BA705" s="40" t="s">
        <v>165</v>
      </c>
      <c r="BB705" s="40" t="s">
        <v>165</v>
      </c>
      <c r="BC705" s="40" t="s">
        <v>165</v>
      </c>
      <c r="BD705" s="40" t="s">
        <v>165</v>
      </c>
      <c r="BE705" s="40" t="s">
        <v>165</v>
      </c>
      <c r="BF705" s="40" t="s">
        <v>165</v>
      </c>
      <c r="BG705" s="40" t="s">
        <v>165</v>
      </c>
      <c r="BH705" s="40" t="s">
        <v>165</v>
      </c>
      <c r="BI705" s="40" t="s">
        <v>165</v>
      </c>
      <c r="BJ705" s="40" t="s">
        <v>165</v>
      </c>
      <c r="BK705" s="40" t="s">
        <v>165</v>
      </c>
      <c r="BL705" s="40" t="s">
        <v>165</v>
      </c>
      <c r="BM705" s="40" t="s">
        <v>165</v>
      </c>
      <c r="BN705" s="40" t="s">
        <v>165</v>
      </c>
      <c r="BO705" s="40" t="s">
        <v>165</v>
      </c>
      <c r="BP705" s="40" t="s">
        <v>165</v>
      </c>
      <c r="BQ705" s="40" t="s">
        <v>165</v>
      </c>
      <c r="BR705" s="40" t="s">
        <v>165</v>
      </c>
      <c r="BS705" s="40" t="s">
        <v>165</v>
      </c>
      <c r="BT705" s="40" t="s">
        <v>165</v>
      </c>
      <c r="BU705" s="40" t="s">
        <v>165</v>
      </c>
      <c r="BV705" s="40" t="s">
        <v>165</v>
      </c>
      <c r="BW705" s="40" t="s">
        <v>165</v>
      </c>
      <c r="BX705" s="40" t="s">
        <v>165</v>
      </c>
      <c r="BY705" s="40" t="s">
        <v>165</v>
      </c>
      <c r="BZ705" s="40" t="s">
        <v>165</v>
      </c>
      <c r="CA705" s="40" t="s">
        <v>165</v>
      </c>
      <c r="CB705" s="40" t="s">
        <v>165</v>
      </c>
      <c r="CC705" s="40" t="s">
        <v>165</v>
      </c>
      <c r="CD705" s="40" t="s">
        <v>165</v>
      </c>
      <c r="CE705" s="40" t="s">
        <v>165</v>
      </c>
      <c r="CF705" s="40" t="s">
        <v>165</v>
      </c>
      <c r="CG705" s="40" t="s">
        <v>165</v>
      </c>
      <c r="CH705" s="40" t="s">
        <v>165</v>
      </c>
      <c r="CI705" s="40" t="s">
        <v>165</v>
      </c>
      <c r="CJ705" s="40" t="s">
        <v>165</v>
      </c>
      <c r="CK705" s="40" t="s">
        <v>165</v>
      </c>
      <c r="CL705" s="40" t="s">
        <v>165</v>
      </c>
      <c r="CM705" s="40" t="s">
        <v>165</v>
      </c>
      <c r="CN705" s="40" t="s">
        <v>165</v>
      </c>
      <c r="CO705" s="40" t="s">
        <v>165</v>
      </c>
      <c r="CP705" s="40" t="s">
        <v>165</v>
      </c>
      <c r="CQ705" s="40" t="s">
        <v>165</v>
      </c>
      <c r="CR705" s="40" t="s">
        <v>165</v>
      </c>
      <c r="CS705" s="40" t="s">
        <v>165</v>
      </c>
      <c r="CT705" s="40" t="s">
        <v>165</v>
      </c>
      <c r="CU705" s="40" t="s">
        <v>165</v>
      </c>
      <c r="CV705" s="40" t="s">
        <v>165</v>
      </c>
      <c r="CW705" s="40" t="s">
        <v>165</v>
      </c>
      <c r="CX705" s="40" t="s">
        <v>165</v>
      </c>
      <c r="CY705" s="40" t="s">
        <v>165</v>
      </c>
      <c r="CZ705" s="40" t="s">
        <v>165</v>
      </c>
      <c r="DA705" s="40" t="s">
        <v>165</v>
      </c>
      <c r="DB705" s="40" t="s">
        <v>165</v>
      </c>
      <c r="DC705" s="40" t="s">
        <v>165</v>
      </c>
      <c r="DD705" s="40" t="s">
        <v>165</v>
      </c>
      <c r="DE705" s="40" t="s">
        <v>165</v>
      </c>
      <c r="DF705" s="40" t="s">
        <v>165</v>
      </c>
      <c r="DG705" s="40" t="s">
        <v>165</v>
      </c>
      <c r="DH705" s="40" t="s">
        <v>165</v>
      </c>
      <c r="DI705" s="40" t="s">
        <v>165</v>
      </c>
      <c r="DJ705" s="40" t="s">
        <v>165</v>
      </c>
      <c r="DK705" s="40" t="s">
        <v>165</v>
      </c>
      <c r="DL705" s="40" t="s">
        <v>165</v>
      </c>
      <c r="DM705" s="40" t="s">
        <v>165</v>
      </c>
      <c r="DN705" s="40" t="s">
        <v>165</v>
      </c>
      <c r="DO705" s="40" t="s">
        <v>165</v>
      </c>
      <c r="DP705" s="40" t="s">
        <v>165</v>
      </c>
      <c r="DQ705" s="40" t="s">
        <v>165</v>
      </c>
      <c r="DR705" s="40" t="s">
        <v>165</v>
      </c>
      <c r="DS705" s="40" t="s">
        <v>165</v>
      </c>
      <c r="DT705" s="40" t="s">
        <v>165</v>
      </c>
      <c r="DU705" s="40" t="s">
        <v>165</v>
      </c>
      <c r="DV705" s="40" t="s">
        <v>165</v>
      </c>
      <c r="DW705" s="40" t="s">
        <v>165</v>
      </c>
      <c r="DX705" s="40" t="s">
        <v>165</v>
      </c>
      <c r="DY705" s="40" t="s">
        <v>165</v>
      </c>
      <c r="DZ705" s="40" t="s">
        <v>165</v>
      </c>
      <c r="EA705" s="40" t="s">
        <v>165</v>
      </c>
      <c r="EB705" s="40" t="s">
        <v>165</v>
      </c>
      <c r="EC705" s="40" t="s">
        <v>165</v>
      </c>
      <c r="ED705" s="40" t="s">
        <v>165</v>
      </c>
      <c r="EE705" s="40" t="s">
        <v>165</v>
      </c>
      <c r="EF705" s="40" t="s">
        <v>165</v>
      </c>
      <c r="EG705" s="40" t="s">
        <v>165</v>
      </c>
      <c r="EH705" s="40" t="s">
        <v>165</v>
      </c>
      <c r="EI705" s="40" t="s">
        <v>165</v>
      </c>
      <c r="EJ705" s="40" t="s">
        <v>165</v>
      </c>
      <c r="EK705" s="40" t="s">
        <v>165</v>
      </c>
      <c r="EL705" s="40" t="s">
        <v>165</v>
      </c>
      <c r="EM705" s="40" t="s">
        <v>165</v>
      </c>
      <c r="EN705" s="40" t="s">
        <v>165</v>
      </c>
      <c r="EO705" s="40" t="s">
        <v>165</v>
      </c>
      <c r="EP705" s="40" t="s">
        <v>165</v>
      </c>
      <c r="EQ705" s="40" t="s">
        <v>165</v>
      </c>
      <c r="ER705" s="40" t="s">
        <v>165</v>
      </c>
      <c r="ES705" s="40" t="s">
        <v>165</v>
      </c>
      <c r="ET705" s="40" t="s">
        <v>165</v>
      </c>
      <c r="EU705" s="40" t="s">
        <v>165</v>
      </c>
      <c r="EV705" s="40" t="s">
        <v>165</v>
      </c>
      <c r="EW705" s="40" t="s">
        <v>165</v>
      </c>
      <c r="EX705" s="40" t="s">
        <v>165</v>
      </c>
      <c r="EY705" s="40" t="s">
        <v>165</v>
      </c>
      <c r="EZ705" s="40" t="s">
        <v>165</v>
      </c>
      <c r="FA705" s="40" t="s">
        <v>165</v>
      </c>
      <c r="FB705" s="40" t="s">
        <v>165</v>
      </c>
      <c r="FC705" s="40" t="s">
        <v>165</v>
      </c>
      <c r="FD705" s="40" t="s">
        <v>165</v>
      </c>
      <c r="FE705" s="40" t="s">
        <v>165</v>
      </c>
      <c r="FF705" s="40" t="s">
        <v>165</v>
      </c>
      <c r="FG705" s="40" t="s">
        <v>165</v>
      </c>
      <c r="FH705" s="40" t="s">
        <v>165</v>
      </c>
      <c r="FI705" s="40" t="s">
        <v>165</v>
      </c>
      <c r="FJ705" s="40" t="s">
        <v>165</v>
      </c>
      <c r="FK705" s="40" t="s">
        <v>165</v>
      </c>
      <c r="FL705" s="40" t="s">
        <v>165</v>
      </c>
      <c r="FM705" s="40" t="s">
        <v>165</v>
      </c>
      <c r="FN705" s="40" t="s">
        <v>165</v>
      </c>
      <c r="FO705" s="40" t="s">
        <v>165</v>
      </c>
      <c r="FP705" s="40" t="s">
        <v>165</v>
      </c>
      <c r="FQ705" s="40" t="s">
        <v>165</v>
      </c>
      <c r="FR705" s="40" t="s">
        <v>165</v>
      </c>
      <c r="FS705" s="40" t="s">
        <v>165</v>
      </c>
      <c r="FT705" s="40" t="s">
        <v>165</v>
      </c>
      <c r="FU705" s="40" t="s">
        <v>165</v>
      </c>
      <c r="FV705" s="40" t="s">
        <v>165</v>
      </c>
      <c r="FW705" s="40" t="s">
        <v>165</v>
      </c>
      <c r="FX705" s="40" t="s">
        <v>165</v>
      </c>
      <c r="FY705" s="40" t="s">
        <v>165</v>
      </c>
      <c r="FZ705" s="40" t="s">
        <v>165</v>
      </c>
      <c r="GA705" s="40" t="s">
        <v>165</v>
      </c>
      <c r="GB705" s="40" t="s">
        <v>165</v>
      </c>
      <c r="GC705" s="40" t="s">
        <v>165</v>
      </c>
      <c r="GD705" s="40" t="s">
        <v>165</v>
      </c>
      <c r="GE705" s="40" t="s">
        <v>165</v>
      </c>
      <c r="GF705" s="40" t="s">
        <v>165</v>
      </c>
      <c r="GG705" s="40" t="s">
        <v>165</v>
      </c>
      <c r="GH705" s="40" t="s">
        <v>165</v>
      </c>
      <c r="GI705" s="40" t="s">
        <v>165</v>
      </c>
      <c r="GJ705" s="40" t="s">
        <v>165</v>
      </c>
      <c r="GK705" s="40" t="s">
        <v>165</v>
      </c>
      <c r="GL705" s="40" t="s">
        <v>165</v>
      </c>
      <c r="GM705" s="40" t="s">
        <v>165</v>
      </c>
      <c r="GN705" s="40" t="s">
        <v>165</v>
      </c>
      <c r="GO705" s="40" t="s">
        <v>165</v>
      </c>
      <c r="GP705" s="40" t="s">
        <v>165</v>
      </c>
      <c r="GQ705" s="40" t="s">
        <v>165</v>
      </c>
      <c r="GR705" s="40" t="s">
        <v>165</v>
      </c>
      <c r="GS705" s="40" t="s">
        <v>165</v>
      </c>
      <c r="GT705" s="40" t="s">
        <v>165</v>
      </c>
      <c r="GU705" s="40" t="s">
        <v>165</v>
      </c>
      <c r="GV705" s="40" t="s">
        <v>165</v>
      </c>
      <c r="GW705" s="40" t="s">
        <v>165</v>
      </c>
      <c r="GX705" s="40" t="s">
        <v>165</v>
      </c>
      <c r="GY705" s="40" t="s">
        <v>165</v>
      </c>
      <c r="GZ705" s="40" t="s">
        <v>165</v>
      </c>
      <c r="HA705" s="40" t="s">
        <v>165</v>
      </c>
      <c r="HB705" s="40" t="s">
        <v>165</v>
      </c>
      <c r="HC705" s="40" t="s">
        <v>165</v>
      </c>
      <c r="HD705" s="40" t="s">
        <v>165</v>
      </c>
      <c r="HE705" s="40" t="s">
        <v>165</v>
      </c>
      <c r="HF705" s="40" t="s">
        <v>165</v>
      </c>
      <c r="HG705" s="40" t="s">
        <v>165</v>
      </c>
      <c r="HH705" s="40" t="s">
        <v>165</v>
      </c>
      <c r="HI705" s="40" t="s">
        <v>165</v>
      </c>
      <c r="HJ705" s="40" t="s">
        <v>165</v>
      </c>
      <c r="HK705" s="40" t="s">
        <v>165</v>
      </c>
      <c r="HL705" s="40" t="s">
        <v>165</v>
      </c>
      <c r="HM705" s="40" t="s">
        <v>165</v>
      </c>
      <c r="HN705" s="40" t="s">
        <v>165</v>
      </c>
      <c r="HO705" s="40" t="s">
        <v>165</v>
      </c>
      <c r="HP705" s="40" t="s">
        <v>165</v>
      </c>
      <c r="HQ705" s="40" t="s">
        <v>165</v>
      </c>
      <c r="HR705" s="40" t="s">
        <v>165</v>
      </c>
      <c r="HS705" s="40" t="s">
        <v>165</v>
      </c>
      <c r="HT705" s="40" t="s">
        <v>165</v>
      </c>
      <c r="HU705" s="40" t="s">
        <v>165</v>
      </c>
      <c r="HV705" s="40" t="s">
        <v>165</v>
      </c>
      <c r="HW705" s="40" t="s">
        <v>165</v>
      </c>
      <c r="HX705" s="40" t="s">
        <v>165</v>
      </c>
      <c r="HY705" s="40" t="s">
        <v>165</v>
      </c>
      <c r="HZ705" s="40" t="s">
        <v>165</v>
      </c>
      <c r="IA705" s="40" t="s">
        <v>165</v>
      </c>
      <c r="IB705" s="40" t="s">
        <v>165</v>
      </c>
      <c r="IC705" s="40" t="s">
        <v>165</v>
      </c>
      <c r="ID705" s="40" t="s">
        <v>165</v>
      </c>
      <c r="IE705" s="40" t="s">
        <v>165</v>
      </c>
      <c r="IF705" s="40" t="s">
        <v>165</v>
      </c>
      <c r="IG705" s="40" t="s">
        <v>165</v>
      </c>
      <c r="IH705" s="40" t="s">
        <v>165</v>
      </c>
      <c r="II705" s="40" t="s">
        <v>165</v>
      </c>
      <c r="IJ705" s="40" t="s">
        <v>165</v>
      </c>
      <c r="IK705" s="40" t="s">
        <v>165</v>
      </c>
      <c r="IL705" s="40" t="s">
        <v>165</v>
      </c>
      <c r="IM705" s="40" t="s">
        <v>165</v>
      </c>
      <c r="IN705" s="40" t="s">
        <v>165</v>
      </c>
      <c r="IO705" s="40" t="s">
        <v>165</v>
      </c>
      <c r="IP705" s="40" t="s">
        <v>165</v>
      </c>
      <c r="IQ705" s="40" t="s">
        <v>165</v>
      </c>
      <c r="IR705" s="40" t="s">
        <v>165</v>
      </c>
    </row>
    <row r="706" spans="1:252" ht="15">
      <c r="A706" s="69" t="s">
        <v>166</v>
      </c>
      <c r="B706" s="70" t="s">
        <v>167</v>
      </c>
      <c r="C706" s="137">
        <f>C717+C727</f>
        <v>620</v>
      </c>
      <c r="D706" s="134" t="s">
        <v>147</v>
      </c>
      <c r="E706" s="137">
        <f aca="true" t="shared" si="29" ref="E706:G707">E717+E727</f>
        <v>0</v>
      </c>
      <c r="F706" s="137">
        <f t="shared" si="29"/>
        <v>620</v>
      </c>
      <c r="G706" s="137">
        <f t="shared" si="29"/>
        <v>0</v>
      </c>
      <c r="H706" s="137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  <c r="CH706" s="41"/>
      <c r="CI706" s="41"/>
      <c r="CJ706" s="41"/>
      <c r="CK706" s="41"/>
      <c r="CL706" s="41"/>
      <c r="CM706" s="41"/>
      <c r="CN706" s="41"/>
      <c r="CO706" s="41"/>
      <c r="CP706" s="41"/>
      <c r="CQ706" s="41"/>
      <c r="CR706" s="41"/>
      <c r="CS706" s="41"/>
      <c r="CT706" s="41"/>
      <c r="CU706" s="41"/>
      <c r="CV706" s="41"/>
      <c r="CW706" s="41"/>
      <c r="CX706" s="41"/>
      <c r="CY706" s="41"/>
      <c r="CZ706" s="41"/>
      <c r="DA706" s="41"/>
      <c r="DB706" s="41"/>
      <c r="DC706" s="41"/>
      <c r="DD706" s="41"/>
      <c r="DE706" s="41"/>
      <c r="DF706" s="41"/>
      <c r="DG706" s="41"/>
      <c r="DH706" s="41"/>
      <c r="DI706" s="41"/>
      <c r="DJ706" s="41"/>
      <c r="DK706" s="41"/>
      <c r="DL706" s="41"/>
      <c r="DM706" s="41"/>
      <c r="DN706" s="41"/>
      <c r="DO706" s="41"/>
      <c r="DP706" s="41"/>
      <c r="DQ706" s="41"/>
      <c r="DR706" s="41"/>
      <c r="DS706" s="41"/>
      <c r="DT706" s="41"/>
      <c r="DU706" s="41"/>
      <c r="DV706" s="41"/>
      <c r="DW706" s="41"/>
      <c r="DX706" s="41"/>
      <c r="DY706" s="41"/>
      <c r="DZ706" s="41"/>
      <c r="EA706" s="41"/>
      <c r="EB706" s="41"/>
      <c r="EC706" s="41"/>
      <c r="ED706" s="41"/>
      <c r="EE706" s="41"/>
      <c r="EF706" s="41"/>
      <c r="EG706" s="41"/>
      <c r="EH706" s="41"/>
      <c r="EI706" s="41"/>
      <c r="EJ706" s="41"/>
      <c r="EK706" s="41"/>
      <c r="EL706" s="41"/>
      <c r="EM706" s="41"/>
      <c r="EN706" s="41"/>
      <c r="EO706" s="41"/>
      <c r="EP706" s="41"/>
      <c r="EQ706" s="41"/>
      <c r="ER706" s="41"/>
      <c r="ES706" s="41"/>
      <c r="ET706" s="41"/>
      <c r="EU706" s="41"/>
      <c r="EV706" s="41"/>
      <c r="EW706" s="41"/>
      <c r="EX706" s="41"/>
      <c r="EY706" s="41"/>
      <c r="EZ706" s="41"/>
      <c r="FA706" s="41"/>
      <c r="FB706" s="41"/>
      <c r="FC706" s="41"/>
      <c r="FD706" s="41"/>
      <c r="FE706" s="41"/>
      <c r="FF706" s="41"/>
      <c r="FG706" s="41"/>
      <c r="FH706" s="41"/>
      <c r="FI706" s="41"/>
      <c r="FJ706" s="41"/>
      <c r="FK706" s="41"/>
      <c r="FL706" s="41"/>
      <c r="FM706" s="41"/>
      <c r="FN706" s="41"/>
      <c r="FO706" s="41"/>
      <c r="FP706" s="41"/>
      <c r="FQ706" s="41"/>
      <c r="FR706" s="41"/>
      <c r="FS706" s="41"/>
      <c r="FT706" s="41"/>
      <c r="FU706" s="41"/>
      <c r="FV706" s="41"/>
      <c r="FW706" s="41"/>
      <c r="FX706" s="41"/>
      <c r="FY706" s="41"/>
      <c r="FZ706" s="41"/>
      <c r="GA706" s="41"/>
      <c r="GB706" s="41"/>
      <c r="GC706" s="41"/>
      <c r="GD706" s="41"/>
      <c r="GE706" s="41"/>
      <c r="GF706" s="41"/>
      <c r="GG706" s="41"/>
      <c r="GH706" s="41"/>
      <c r="GI706" s="41"/>
      <c r="GJ706" s="41"/>
      <c r="GK706" s="41"/>
      <c r="GL706" s="41"/>
      <c r="GM706" s="41"/>
      <c r="GN706" s="41"/>
      <c r="GO706" s="41"/>
      <c r="GP706" s="41"/>
      <c r="GQ706" s="41"/>
      <c r="GR706" s="41"/>
      <c r="GS706" s="41"/>
      <c r="GT706" s="41"/>
      <c r="GU706" s="41"/>
      <c r="GV706" s="41"/>
      <c r="GW706" s="41"/>
      <c r="GX706" s="41"/>
      <c r="GY706" s="41"/>
      <c r="GZ706" s="41"/>
      <c r="HA706" s="41"/>
      <c r="HB706" s="41"/>
      <c r="HC706" s="41"/>
      <c r="HD706" s="41"/>
      <c r="HE706" s="41"/>
      <c r="HF706" s="41"/>
      <c r="HG706" s="41"/>
      <c r="HH706" s="41"/>
      <c r="HI706" s="41"/>
      <c r="HJ706" s="41"/>
      <c r="HK706" s="41"/>
      <c r="HL706" s="41"/>
      <c r="HM706" s="41"/>
      <c r="HN706" s="41"/>
      <c r="HO706" s="41"/>
      <c r="HP706" s="41"/>
      <c r="HQ706" s="41"/>
      <c r="HR706" s="41"/>
      <c r="HS706" s="41"/>
      <c r="HT706" s="41"/>
      <c r="HU706" s="41"/>
      <c r="HV706" s="41"/>
      <c r="HW706" s="41"/>
      <c r="HX706" s="41"/>
      <c r="HY706" s="41"/>
      <c r="HZ706" s="41"/>
      <c r="IA706" s="41"/>
      <c r="IB706" s="41"/>
      <c r="IC706" s="41"/>
      <c r="ID706" s="41"/>
      <c r="IE706" s="41"/>
      <c r="IF706" s="41"/>
      <c r="IG706" s="41"/>
      <c r="IH706" s="41"/>
      <c r="II706" s="41"/>
      <c r="IJ706" s="41"/>
      <c r="IK706" s="41"/>
      <c r="IL706" s="41"/>
      <c r="IM706" s="41"/>
      <c r="IN706" s="41"/>
      <c r="IO706" s="41"/>
      <c r="IP706" s="41"/>
      <c r="IQ706" s="41"/>
      <c r="IR706" s="41"/>
    </row>
    <row r="707" spans="1:252" ht="15">
      <c r="A707" s="69" t="s">
        <v>168</v>
      </c>
      <c r="B707" s="70" t="s">
        <v>169</v>
      </c>
      <c r="C707" s="137">
        <f>C718+C728</f>
        <v>0</v>
      </c>
      <c r="D707" s="134" t="s">
        <v>147</v>
      </c>
      <c r="E707" s="137">
        <f t="shared" si="29"/>
        <v>0</v>
      </c>
      <c r="F707" s="137">
        <f t="shared" si="29"/>
        <v>0</v>
      </c>
      <c r="G707" s="137">
        <f t="shared" si="29"/>
        <v>0</v>
      </c>
      <c r="H707" s="137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  <c r="CJ707" s="41"/>
      <c r="CK707" s="41"/>
      <c r="CL707" s="41"/>
      <c r="CM707" s="41"/>
      <c r="CN707" s="41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  <c r="DG707" s="41"/>
      <c r="DH707" s="41"/>
      <c r="DI707" s="41"/>
      <c r="DJ707" s="41"/>
      <c r="DK707" s="41"/>
      <c r="DL707" s="41"/>
      <c r="DM707" s="41"/>
      <c r="DN707" s="41"/>
      <c r="DO707" s="41"/>
      <c r="DP707" s="41"/>
      <c r="DQ707" s="41"/>
      <c r="DR707" s="41"/>
      <c r="DS707" s="41"/>
      <c r="DT707" s="41"/>
      <c r="DU707" s="41"/>
      <c r="DV707" s="41"/>
      <c r="DW707" s="41"/>
      <c r="DX707" s="41"/>
      <c r="DY707" s="41"/>
      <c r="DZ707" s="41"/>
      <c r="EA707" s="41"/>
      <c r="EB707" s="41"/>
      <c r="EC707" s="41"/>
      <c r="ED707" s="41"/>
      <c r="EE707" s="41"/>
      <c r="EF707" s="41"/>
      <c r="EG707" s="41"/>
      <c r="EH707" s="41"/>
      <c r="EI707" s="41"/>
      <c r="EJ707" s="41"/>
      <c r="EK707" s="41"/>
      <c r="EL707" s="41"/>
      <c r="EM707" s="41"/>
      <c r="EN707" s="41"/>
      <c r="EO707" s="41"/>
      <c r="EP707" s="41"/>
      <c r="EQ707" s="41"/>
      <c r="ER707" s="41"/>
      <c r="ES707" s="41"/>
      <c r="ET707" s="41"/>
      <c r="EU707" s="41"/>
      <c r="EV707" s="41"/>
      <c r="EW707" s="41"/>
      <c r="EX707" s="41"/>
      <c r="EY707" s="41"/>
      <c r="EZ707" s="41"/>
      <c r="FA707" s="41"/>
      <c r="FB707" s="41"/>
      <c r="FC707" s="41"/>
      <c r="FD707" s="41"/>
      <c r="FE707" s="41"/>
      <c r="FF707" s="41"/>
      <c r="FG707" s="41"/>
      <c r="FH707" s="41"/>
      <c r="FI707" s="41"/>
      <c r="FJ707" s="41"/>
      <c r="FK707" s="41"/>
      <c r="FL707" s="41"/>
      <c r="FM707" s="41"/>
      <c r="FN707" s="41"/>
      <c r="FO707" s="41"/>
      <c r="FP707" s="41"/>
      <c r="FQ707" s="41"/>
      <c r="FR707" s="41"/>
      <c r="FS707" s="41"/>
      <c r="FT707" s="41"/>
      <c r="FU707" s="41"/>
      <c r="FV707" s="41"/>
      <c r="FW707" s="41"/>
      <c r="FX707" s="41"/>
      <c r="FY707" s="41"/>
      <c r="FZ707" s="41"/>
      <c r="GA707" s="41"/>
      <c r="GB707" s="41"/>
      <c r="GC707" s="41"/>
      <c r="GD707" s="41"/>
      <c r="GE707" s="41"/>
      <c r="GF707" s="41"/>
      <c r="GG707" s="41"/>
      <c r="GH707" s="41"/>
      <c r="GI707" s="41"/>
      <c r="GJ707" s="41"/>
      <c r="GK707" s="41"/>
      <c r="GL707" s="41"/>
      <c r="GM707" s="41"/>
      <c r="GN707" s="41"/>
      <c r="GO707" s="41"/>
      <c r="GP707" s="41"/>
      <c r="GQ707" s="41"/>
      <c r="GR707" s="41"/>
      <c r="GS707" s="41"/>
      <c r="GT707" s="41"/>
      <c r="GU707" s="41"/>
      <c r="GV707" s="41"/>
      <c r="GW707" s="41"/>
      <c r="GX707" s="41"/>
      <c r="GY707" s="41"/>
      <c r="GZ707" s="41"/>
      <c r="HA707" s="41"/>
      <c r="HB707" s="41"/>
      <c r="HC707" s="41"/>
      <c r="HD707" s="41"/>
      <c r="HE707" s="41"/>
      <c r="HF707" s="41"/>
      <c r="HG707" s="41"/>
      <c r="HH707" s="41"/>
      <c r="HI707" s="41"/>
      <c r="HJ707" s="41"/>
      <c r="HK707" s="41"/>
      <c r="HL707" s="41"/>
      <c r="HM707" s="41"/>
      <c r="HN707" s="41"/>
      <c r="HO707" s="41"/>
      <c r="HP707" s="41"/>
      <c r="HQ707" s="41"/>
      <c r="HR707" s="41"/>
      <c r="HS707" s="41"/>
      <c r="HT707" s="41"/>
      <c r="HU707" s="41"/>
      <c r="HV707" s="41"/>
      <c r="HW707" s="41"/>
      <c r="HX707" s="41"/>
      <c r="HY707" s="41"/>
      <c r="HZ707" s="41"/>
      <c r="IA707" s="41"/>
      <c r="IB707" s="41"/>
      <c r="IC707" s="41"/>
      <c r="ID707" s="41"/>
      <c r="IE707" s="41"/>
      <c r="IF707" s="41"/>
      <c r="IG707" s="41"/>
      <c r="IH707" s="41"/>
      <c r="II707" s="41"/>
      <c r="IJ707" s="41"/>
      <c r="IK707" s="41"/>
      <c r="IL707" s="41"/>
      <c r="IM707" s="41"/>
      <c r="IN707" s="41"/>
      <c r="IO707" s="41"/>
      <c r="IP707" s="41"/>
      <c r="IQ707" s="41"/>
      <c r="IR707" s="41"/>
    </row>
    <row r="708" spans="1:8" ht="12.75">
      <c r="A708" s="71" t="s">
        <v>206</v>
      </c>
      <c r="B708" s="72" t="s">
        <v>207</v>
      </c>
      <c r="C708" s="134">
        <f>C729</f>
        <v>0</v>
      </c>
      <c r="D708" s="134" t="s">
        <v>147</v>
      </c>
      <c r="E708" s="134">
        <f>E729</f>
        <v>0</v>
      </c>
      <c r="F708" s="134">
        <f>F729</f>
        <v>0</v>
      </c>
      <c r="G708" s="134">
        <f>G729</f>
        <v>0</v>
      </c>
      <c r="H708" s="134"/>
    </row>
    <row r="709" spans="1:8" ht="12.75">
      <c r="A709" s="71" t="s">
        <v>212</v>
      </c>
      <c r="B709" s="72" t="s">
        <v>213</v>
      </c>
      <c r="C709" s="134">
        <f aca="true" t="shared" si="30" ref="C709:G710">C719</f>
        <v>70</v>
      </c>
      <c r="D709" s="134" t="s">
        <v>147</v>
      </c>
      <c r="E709" s="134">
        <f t="shared" si="30"/>
        <v>0</v>
      </c>
      <c r="F709" s="134">
        <f t="shared" si="30"/>
        <v>70</v>
      </c>
      <c r="G709" s="134">
        <f t="shared" si="30"/>
        <v>0</v>
      </c>
      <c r="H709" s="134"/>
    </row>
    <row r="710" spans="1:8" ht="12.75">
      <c r="A710" s="71" t="s">
        <v>224</v>
      </c>
      <c r="B710" s="72" t="s">
        <v>225</v>
      </c>
      <c r="C710" s="134">
        <f t="shared" si="30"/>
        <v>2000</v>
      </c>
      <c r="D710" s="134" t="s">
        <v>147</v>
      </c>
      <c r="E710" s="134">
        <f t="shared" si="30"/>
        <v>0</v>
      </c>
      <c r="F710" s="134">
        <f t="shared" si="30"/>
        <v>2000</v>
      </c>
      <c r="G710" s="134">
        <f t="shared" si="30"/>
        <v>0</v>
      </c>
      <c r="H710" s="134"/>
    </row>
    <row r="711" spans="1:8" ht="12.75">
      <c r="A711" s="71" t="s">
        <v>13</v>
      </c>
      <c r="B711" s="72" t="s">
        <v>227</v>
      </c>
      <c r="C711" s="134">
        <f>C721+C730</f>
        <v>3</v>
      </c>
      <c r="D711" s="134" t="s">
        <v>147</v>
      </c>
      <c r="E711" s="134">
        <f>E721+E730</f>
        <v>0</v>
      </c>
      <c r="F711" s="134">
        <f>F721+F730</f>
        <v>3</v>
      </c>
      <c r="G711" s="134">
        <f>G721+G730</f>
        <v>0</v>
      </c>
      <c r="H711" s="134"/>
    </row>
    <row r="712" spans="1:8" ht="12.75">
      <c r="A712" s="26"/>
      <c r="B712" s="13"/>
      <c r="C712" s="103"/>
      <c r="D712" s="145" t="s">
        <v>147</v>
      </c>
      <c r="E712" s="103"/>
      <c r="F712" s="103"/>
      <c r="G712" s="103"/>
      <c r="H712" s="127"/>
    </row>
    <row r="713" spans="1:8" ht="31.5">
      <c r="A713" s="84" t="s">
        <v>89</v>
      </c>
      <c r="B713" s="91"/>
      <c r="C713" s="103"/>
      <c r="D713" s="145" t="s">
        <v>147</v>
      </c>
      <c r="E713" s="103"/>
      <c r="F713" s="103"/>
      <c r="G713" s="103"/>
      <c r="H713" s="127"/>
    </row>
    <row r="714" spans="1:8" ht="15.75">
      <c r="A714" s="84"/>
      <c r="B714" s="91"/>
      <c r="C714" s="103"/>
      <c r="D714" s="145" t="s">
        <v>147</v>
      </c>
      <c r="E714" s="103"/>
      <c r="F714" s="103"/>
      <c r="G714" s="103"/>
      <c r="H714" s="127"/>
    </row>
    <row r="715" spans="1:8" ht="15">
      <c r="A715" s="86" t="s">
        <v>39</v>
      </c>
      <c r="B715" s="87"/>
      <c r="C715" s="103"/>
      <c r="D715" s="145" t="s">
        <v>147</v>
      </c>
      <c r="E715" s="103"/>
      <c r="F715" s="103"/>
      <c r="G715" s="103"/>
      <c r="H715" s="127"/>
    </row>
    <row r="716" spans="1:8" ht="15">
      <c r="A716" s="86" t="s">
        <v>164</v>
      </c>
      <c r="B716" s="87" t="s">
        <v>151</v>
      </c>
      <c r="C716" s="133">
        <f>C717+C718</f>
        <v>0</v>
      </c>
      <c r="D716" s="134" t="s">
        <v>147</v>
      </c>
      <c r="E716" s="133">
        <f>E717+E718</f>
        <v>0</v>
      </c>
      <c r="F716" s="133">
        <f>F717+F718</f>
        <v>0</v>
      </c>
      <c r="G716" s="133">
        <f>G717+G718</f>
        <v>0</v>
      </c>
      <c r="H716" s="133"/>
    </row>
    <row r="717" spans="1:8" ht="14.25">
      <c r="A717" s="88" t="s">
        <v>166</v>
      </c>
      <c r="B717" s="89" t="s">
        <v>167</v>
      </c>
      <c r="C717" s="137">
        <f>C738+C746+C754+C763+C771+C780+C787</f>
        <v>0</v>
      </c>
      <c r="D717" s="134" t="s">
        <v>147</v>
      </c>
      <c r="E717" s="137">
        <f aca="true" t="shared" si="31" ref="E717:G718">E738+E746+E754+E763+E771+E780+E787</f>
        <v>0</v>
      </c>
      <c r="F717" s="137">
        <f t="shared" si="31"/>
        <v>0</v>
      </c>
      <c r="G717" s="137">
        <f t="shared" si="31"/>
        <v>0</v>
      </c>
      <c r="H717" s="137"/>
    </row>
    <row r="718" spans="1:8" ht="14.25">
      <c r="A718" s="88" t="s">
        <v>168</v>
      </c>
      <c r="B718" s="89" t="s">
        <v>169</v>
      </c>
      <c r="C718" s="137">
        <f>C739+C747+C755+C764+C772+C781+C788</f>
        <v>0</v>
      </c>
      <c r="D718" s="134" t="s">
        <v>147</v>
      </c>
      <c r="E718" s="137">
        <f t="shared" si="31"/>
        <v>0</v>
      </c>
      <c r="F718" s="137">
        <f t="shared" si="31"/>
        <v>0</v>
      </c>
      <c r="G718" s="137">
        <f t="shared" si="31"/>
        <v>0</v>
      </c>
      <c r="H718" s="137"/>
    </row>
    <row r="719" spans="1:8" ht="12.75">
      <c r="A719" s="90" t="s">
        <v>212</v>
      </c>
      <c r="B719" s="91" t="s">
        <v>213</v>
      </c>
      <c r="C719" s="134">
        <f>C773</f>
        <v>70</v>
      </c>
      <c r="D719" s="134" t="s">
        <v>147</v>
      </c>
      <c r="E719" s="134">
        <f>E773</f>
        <v>0</v>
      </c>
      <c r="F719" s="134">
        <f>F773</f>
        <v>70</v>
      </c>
      <c r="G719" s="134">
        <f>G773</f>
        <v>0</v>
      </c>
      <c r="H719" s="134"/>
    </row>
    <row r="720" spans="1:8" ht="12.75">
      <c r="A720" s="90" t="s">
        <v>224</v>
      </c>
      <c r="B720" s="91" t="s">
        <v>225</v>
      </c>
      <c r="C720" s="134">
        <f>C756</f>
        <v>2000</v>
      </c>
      <c r="D720" s="134" t="s">
        <v>147</v>
      </c>
      <c r="E720" s="134">
        <f>E756</f>
        <v>0</v>
      </c>
      <c r="F720" s="134">
        <f>F756</f>
        <v>2000</v>
      </c>
      <c r="G720" s="134">
        <f>G756</f>
        <v>0</v>
      </c>
      <c r="H720" s="134"/>
    </row>
    <row r="721" spans="1:8" ht="12.75">
      <c r="A721" s="90" t="s">
        <v>13</v>
      </c>
      <c r="B721" s="91" t="s">
        <v>227</v>
      </c>
      <c r="C721" s="134">
        <f>+C740+C748+C757+C765+C774+C789</f>
        <v>0</v>
      </c>
      <c r="D721" s="134" t="s">
        <v>147</v>
      </c>
      <c r="E721" s="134">
        <f>+E740+E748+E757+E765+E774+E789</f>
        <v>0</v>
      </c>
      <c r="F721" s="134">
        <f>+F740+F748+F757+F765+F774+F789</f>
        <v>0</v>
      </c>
      <c r="G721" s="134">
        <f>+G740+G748+G757+G765+G774+G789</f>
        <v>0</v>
      </c>
      <c r="H721" s="134"/>
    </row>
    <row r="722" spans="1:8" ht="12.75">
      <c r="A722" s="90"/>
      <c r="B722" s="91"/>
      <c r="C722" s="103"/>
      <c r="D722" s="145" t="s">
        <v>147</v>
      </c>
      <c r="E722" s="103"/>
      <c r="F722" s="103"/>
      <c r="G722" s="103"/>
      <c r="H722" s="127"/>
    </row>
    <row r="723" spans="1:8" ht="31.5">
      <c r="A723" s="84" t="s">
        <v>90</v>
      </c>
      <c r="B723" s="91"/>
      <c r="C723" s="103"/>
      <c r="D723" s="145" t="s">
        <v>147</v>
      </c>
      <c r="E723" s="103"/>
      <c r="F723" s="103"/>
      <c r="G723" s="103"/>
      <c r="H723" s="127"/>
    </row>
    <row r="724" spans="1:8" ht="15.75">
      <c r="A724" s="84"/>
      <c r="B724" s="91"/>
      <c r="C724" s="103"/>
      <c r="D724" s="145" t="s">
        <v>147</v>
      </c>
      <c r="E724" s="103"/>
      <c r="F724" s="103"/>
      <c r="G724" s="103"/>
      <c r="H724" s="127"/>
    </row>
    <row r="725" spans="1:8" ht="15">
      <c r="A725" s="86" t="s">
        <v>39</v>
      </c>
      <c r="B725" s="87"/>
      <c r="C725" s="103"/>
      <c r="D725" s="145" t="s">
        <v>147</v>
      </c>
      <c r="E725" s="103"/>
      <c r="F725" s="103"/>
      <c r="G725" s="103"/>
      <c r="H725" s="127"/>
    </row>
    <row r="726" spans="1:8" ht="15">
      <c r="A726" s="86" t="s">
        <v>164</v>
      </c>
      <c r="B726" s="87" t="s">
        <v>151</v>
      </c>
      <c r="C726" s="133">
        <f>C727+C728</f>
        <v>620</v>
      </c>
      <c r="D726" s="134" t="s">
        <v>147</v>
      </c>
      <c r="E726" s="133">
        <f>E727+E728</f>
        <v>0</v>
      </c>
      <c r="F726" s="133">
        <f>F727+F728</f>
        <v>620</v>
      </c>
      <c r="G726" s="133">
        <f>G727+G728</f>
        <v>0</v>
      </c>
      <c r="H726" s="133"/>
    </row>
    <row r="727" spans="1:8" ht="14.25">
      <c r="A727" s="88" t="s">
        <v>166</v>
      </c>
      <c r="B727" s="89" t="s">
        <v>167</v>
      </c>
      <c r="C727" s="137">
        <f>C797+C805+C814+C822+C830+C838+C845</f>
        <v>620</v>
      </c>
      <c r="D727" s="134" t="s">
        <v>147</v>
      </c>
      <c r="E727" s="137">
        <f aca="true" t="shared" si="32" ref="E727:G728">E797+E805+E814+E822+E830+E838+E845</f>
        <v>0</v>
      </c>
      <c r="F727" s="137">
        <f>F797+F805+F814+F822+F830+F838+F845</f>
        <v>620</v>
      </c>
      <c r="G727" s="137">
        <f>G797+G805+G814+G822+G830+G838+G845</f>
        <v>0</v>
      </c>
      <c r="H727" s="137"/>
    </row>
    <row r="728" spans="1:8" ht="14.25">
      <c r="A728" s="88" t="s">
        <v>168</v>
      </c>
      <c r="B728" s="89" t="s">
        <v>169</v>
      </c>
      <c r="C728" s="137">
        <f>C798+C806+C815+C823+C831+C839+C846</f>
        <v>0</v>
      </c>
      <c r="D728" s="134" t="s">
        <v>147</v>
      </c>
      <c r="E728" s="137">
        <f t="shared" si="32"/>
        <v>0</v>
      </c>
      <c r="F728" s="137">
        <f t="shared" si="32"/>
        <v>0</v>
      </c>
      <c r="G728" s="137">
        <f t="shared" si="32"/>
        <v>0</v>
      </c>
      <c r="H728" s="137"/>
    </row>
    <row r="729" spans="1:8" ht="12.75">
      <c r="A729" s="90" t="s">
        <v>206</v>
      </c>
      <c r="B729" s="91" t="s">
        <v>207</v>
      </c>
      <c r="C729" s="134">
        <f>C807</f>
        <v>0</v>
      </c>
      <c r="D729" s="134" t="s">
        <v>147</v>
      </c>
      <c r="E729" s="134">
        <f>E807</f>
        <v>0</v>
      </c>
      <c r="F729" s="134">
        <f>F807</f>
        <v>0</v>
      </c>
      <c r="G729" s="134">
        <f>G807</f>
        <v>0</v>
      </c>
      <c r="H729" s="134"/>
    </row>
    <row r="730" spans="1:8" ht="12.75">
      <c r="A730" s="90" t="s">
        <v>13</v>
      </c>
      <c r="B730" s="91" t="s">
        <v>227</v>
      </c>
      <c r="C730" s="134">
        <f>C799+C808+C816+C824+C832+C847</f>
        <v>3</v>
      </c>
      <c r="D730" s="134" t="s">
        <v>147</v>
      </c>
      <c r="E730" s="134">
        <f>E799+E808+E816+E824+E832+E847</f>
        <v>0</v>
      </c>
      <c r="F730" s="134">
        <f>F799+F808+F816+F824+F832+F847</f>
        <v>3</v>
      </c>
      <c r="G730" s="134">
        <f>G799+G808+G816+G824+G832+G847</f>
        <v>0</v>
      </c>
      <c r="H730" s="134"/>
    </row>
    <row r="731" spans="1:8" ht="12.75">
      <c r="A731" s="26"/>
      <c r="B731" s="13"/>
      <c r="C731" s="103"/>
      <c r="D731" s="145" t="s">
        <v>147</v>
      </c>
      <c r="E731" s="103"/>
      <c r="F731" s="103"/>
      <c r="G731" s="103"/>
      <c r="H731" s="127"/>
    </row>
    <row r="732" spans="1:8" ht="15.75">
      <c r="A732" s="83" t="s">
        <v>231</v>
      </c>
      <c r="B732" s="31"/>
      <c r="C732" s="103"/>
      <c r="D732" s="145" t="s">
        <v>147</v>
      </c>
      <c r="E732" s="103"/>
      <c r="F732" s="103"/>
      <c r="G732" s="103"/>
      <c r="H732" s="127"/>
    </row>
    <row r="733" spans="1:8" ht="15">
      <c r="A733" s="10"/>
      <c r="B733" s="31"/>
      <c r="C733" s="103"/>
      <c r="D733" s="145" t="s">
        <v>147</v>
      </c>
      <c r="E733" s="103"/>
      <c r="F733" s="103"/>
      <c r="G733" s="103"/>
      <c r="H733" s="127"/>
    </row>
    <row r="734" spans="1:8" ht="42.75" customHeight="1">
      <c r="A734" s="10" t="s">
        <v>91</v>
      </c>
      <c r="B734" s="13"/>
      <c r="C734" s="103"/>
      <c r="D734" s="145" t="s">
        <v>147</v>
      </c>
      <c r="E734" s="103"/>
      <c r="F734" s="103"/>
      <c r="G734" s="103"/>
      <c r="H734" s="127"/>
    </row>
    <row r="735" spans="1:8" ht="15">
      <c r="A735" s="10"/>
      <c r="B735" s="13"/>
      <c r="C735" s="103"/>
      <c r="D735" s="145" t="s">
        <v>147</v>
      </c>
      <c r="E735" s="103"/>
      <c r="F735" s="103"/>
      <c r="G735" s="103"/>
      <c r="H735" s="127"/>
    </row>
    <row r="736" spans="1:8" ht="15">
      <c r="A736" s="10" t="s">
        <v>39</v>
      </c>
      <c r="B736" s="11"/>
      <c r="C736" s="103"/>
      <c r="D736" s="145" t="s">
        <v>147</v>
      </c>
      <c r="E736" s="103"/>
      <c r="F736" s="103"/>
      <c r="G736" s="103"/>
      <c r="H736" s="127"/>
    </row>
    <row r="737" spans="1:8" ht="15">
      <c r="A737" s="10" t="s">
        <v>164</v>
      </c>
      <c r="B737" s="11" t="s">
        <v>151</v>
      </c>
      <c r="C737" s="133">
        <f>C738+C739</f>
        <v>0</v>
      </c>
      <c r="D737" s="134" t="s">
        <v>147</v>
      </c>
      <c r="E737" s="133">
        <f>E738+E739</f>
        <v>0</v>
      </c>
      <c r="F737" s="133">
        <f>F738+F739</f>
        <v>0</v>
      </c>
      <c r="G737" s="133">
        <f>G738+G739</f>
        <v>0</v>
      </c>
      <c r="H737" s="133"/>
    </row>
    <row r="738" spans="1:8" ht="14.25">
      <c r="A738" s="8" t="s">
        <v>166</v>
      </c>
      <c r="B738" s="9" t="s">
        <v>167</v>
      </c>
      <c r="C738" s="105">
        <f>+E738+F738+G738</f>
        <v>0</v>
      </c>
      <c r="D738" s="145" t="s">
        <v>147</v>
      </c>
      <c r="E738" s="117"/>
      <c r="F738" s="117"/>
      <c r="G738" s="117"/>
      <c r="H738" s="137"/>
    </row>
    <row r="739" spans="1:8" ht="14.25">
      <c r="A739" s="8" t="s">
        <v>168</v>
      </c>
      <c r="B739" s="9" t="s">
        <v>169</v>
      </c>
      <c r="C739" s="105">
        <f>+E739+F739+G739</f>
        <v>0</v>
      </c>
      <c r="D739" s="145" t="s">
        <v>147</v>
      </c>
      <c r="E739" s="117"/>
      <c r="F739" s="117"/>
      <c r="G739" s="117"/>
      <c r="H739" s="137"/>
    </row>
    <row r="740" spans="1:8" ht="14.25">
      <c r="A740" s="26" t="s">
        <v>13</v>
      </c>
      <c r="B740" s="13" t="s">
        <v>227</v>
      </c>
      <c r="C740" s="105">
        <f>+E740+F740+G740</f>
        <v>0</v>
      </c>
      <c r="D740" s="145" t="s">
        <v>147</v>
      </c>
      <c r="E740" s="117"/>
      <c r="F740" s="117"/>
      <c r="G740" s="117"/>
      <c r="H740" s="137"/>
    </row>
    <row r="741" spans="1:8" ht="12.75">
      <c r="A741" s="26"/>
      <c r="B741" s="13"/>
      <c r="C741" s="103"/>
      <c r="D741" s="145" t="s">
        <v>147</v>
      </c>
      <c r="E741" s="103"/>
      <c r="F741" s="103"/>
      <c r="G741" s="103"/>
      <c r="H741" s="127"/>
    </row>
    <row r="742" spans="1:8" ht="15">
      <c r="A742" s="10" t="s">
        <v>92</v>
      </c>
      <c r="B742" s="13"/>
      <c r="C742" s="103"/>
      <c r="D742" s="145" t="s">
        <v>147</v>
      </c>
      <c r="E742" s="103"/>
      <c r="F742" s="103"/>
      <c r="G742" s="103"/>
      <c r="H742" s="127"/>
    </row>
    <row r="743" spans="1:8" ht="15">
      <c r="A743" s="10"/>
      <c r="B743" s="13"/>
      <c r="C743" s="103"/>
      <c r="D743" s="145" t="s">
        <v>147</v>
      </c>
      <c r="E743" s="103"/>
      <c r="F743" s="103"/>
      <c r="G743" s="103"/>
      <c r="H743" s="127"/>
    </row>
    <row r="744" spans="1:8" ht="15">
      <c r="A744" s="10" t="s">
        <v>39</v>
      </c>
      <c r="B744" s="11"/>
      <c r="C744" s="103"/>
      <c r="D744" s="145" t="s">
        <v>147</v>
      </c>
      <c r="E744" s="103"/>
      <c r="F744" s="103"/>
      <c r="G744" s="103"/>
      <c r="H744" s="127"/>
    </row>
    <row r="745" spans="1:8" ht="15">
      <c r="A745" s="10" t="s">
        <v>164</v>
      </c>
      <c r="B745" s="11" t="s">
        <v>151</v>
      </c>
      <c r="C745" s="133">
        <f>C746+C747</f>
        <v>0</v>
      </c>
      <c r="D745" s="134" t="s">
        <v>147</v>
      </c>
      <c r="E745" s="133">
        <f>E746+E747</f>
        <v>0</v>
      </c>
      <c r="F745" s="133">
        <f>F746+F747</f>
        <v>0</v>
      </c>
      <c r="G745" s="133">
        <f>G746+G747</f>
        <v>0</v>
      </c>
      <c r="H745" s="133"/>
    </row>
    <row r="746" spans="1:8" ht="14.25">
      <c r="A746" s="8" t="s">
        <v>166</v>
      </c>
      <c r="B746" s="9" t="s">
        <v>167</v>
      </c>
      <c r="C746" s="105">
        <f>+E746+F746+G746</f>
        <v>0</v>
      </c>
      <c r="D746" s="145" t="s">
        <v>147</v>
      </c>
      <c r="E746" s="117"/>
      <c r="F746" s="117"/>
      <c r="G746" s="117"/>
      <c r="H746" s="137"/>
    </row>
    <row r="747" spans="1:8" ht="14.25">
      <c r="A747" s="8" t="s">
        <v>168</v>
      </c>
      <c r="B747" s="9" t="s">
        <v>169</v>
      </c>
      <c r="C747" s="105">
        <f>+E747+F747+G747</f>
        <v>0</v>
      </c>
      <c r="D747" s="145" t="s">
        <v>147</v>
      </c>
      <c r="E747" s="117"/>
      <c r="F747" s="117"/>
      <c r="G747" s="117"/>
      <c r="H747" s="137"/>
    </row>
    <row r="748" spans="1:8" ht="14.25">
      <c r="A748" s="26" t="s">
        <v>13</v>
      </c>
      <c r="B748" s="13" t="s">
        <v>227</v>
      </c>
      <c r="C748" s="105">
        <f>+E748+F748+G748</f>
        <v>0</v>
      </c>
      <c r="D748" s="145" t="s">
        <v>147</v>
      </c>
      <c r="E748" s="117"/>
      <c r="F748" s="117"/>
      <c r="G748" s="117"/>
      <c r="H748" s="137"/>
    </row>
    <row r="749" spans="1:8" ht="12.75">
      <c r="A749" s="26"/>
      <c r="B749" s="13"/>
      <c r="C749" s="103"/>
      <c r="D749" s="145" t="s">
        <v>147</v>
      </c>
      <c r="E749" s="103"/>
      <c r="F749" s="103"/>
      <c r="G749" s="103"/>
      <c r="H749" s="127"/>
    </row>
    <row r="750" spans="1:8" ht="15">
      <c r="A750" s="10" t="s">
        <v>93</v>
      </c>
      <c r="B750" s="13"/>
      <c r="C750" s="103"/>
      <c r="D750" s="145" t="s">
        <v>147</v>
      </c>
      <c r="E750" s="103"/>
      <c r="F750" s="103"/>
      <c r="G750" s="103"/>
      <c r="H750" s="127"/>
    </row>
    <row r="751" spans="1:8" ht="15">
      <c r="A751" s="10"/>
      <c r="B751" s="13"/>
      <c r="C751" s="103"/>
      <c r="D751" s="145" t="s">
        <v>147</v>
      </c>
      <c r="E751" s="103"/>
      <c r="F751" s="103"/>
      <c r="G751" s="103"/>
      <c r="H751" s="127"/>
    </row>
    <row r="752" spans="1:8" ht="15">
      <c r="A752" s="10" t="s">
        <v>39</v>
      </c>
      <c r="B752" s="11"/>
      <c r="C752" s="103"/>
      <c r="D752" s="145" t="s">
        <v>147</v>
      </c>
      <c r="E752" s="103"/>
      <c r="F752" s="103"/>
      <c r="G752" s="103"/>
      <c r="H752" s="127"/>
    </row>
    <row r="753" spans="1:8" ht="15">
      <c r="A753" s="10" t="s">
        <v>164</v>
      </c>
      <c r="B753" s="11" t="s">
        <v>151</v>
      </c>
      <c r="C753" s="133">
        <f>C754+C755</f>
        <v>0</v>
      </c>
      <c r="D753" s="134" t="s">
        <v>147</v>
      </c>
      <c r="E753" s="133">
        <f>E754+E755</f>
        <v>0</v>
      </c>
      <c r="F753" s="133">
        <f>F754+F755</f>
        <v>0</v>
      </c>
      <c r="G753" s="133">
        <f>G754+G755</f>
        <v>0</v>
      </c>
      <c r="H753" s="133"/>
    </row>
    <row r="754" spans="1:8" ht="14.25">
      <c r="A754" s="8" t="s">
        <v>166</v>
      </c>
      <c r="B754" s="9" t="s">
        <v>167</v>
      </c>
      <c r="C754" s="105">
        <f>+E754+F754+G754</f>
        <v>0</v>
      </c>
      <c r="D754" s="145" t="s">
        <v>147</v>
      </c>
      <c r="E754" s="117"/>
      <c r="F754" s="117"/>
      <c r="G754" s="117"/>
      <c r="H754" s="137"/>
    </row>
    <row r="755" spans="1:8" ht="14.25">
      <c r="A755" s="8" t="s">
        <v>168</v>
      </c>
      <c r="B755" s="9" t="s">
        <v>169</v>
      </c>
      <c r="C755" s="105">
        <f>+E755+F755+G755</f>
        <v>0</v>
      </c>
      <c r="D755" s="145" t="s">
        <v>147</v>
      </c>
      <c r="E755" s="117"/>
      <c r="F755" s="117"/>
      <c r="G755" s="117"/>
      <c r="H755" s="137"/>
    </row>
    <row r="756" spans="1:8" s="65" customFormat="1" ht="14.25">
      <c r="A756" s="63" t="s">
        <v>224</v>
      </c>
      <c r="B756" s="64" t="s">
        <v>225</v>
      </c>
      <c r="C756" s="105">
        <f>+E756+F756+G756</f>
        <v>2000</v>
      </c>
      <c r="D756" s="145" t="s">
        <v>147</v>
      </c>
      <c r="E756" s="120"/>
      <c r="F756" s="120">
        <v>2000</v>
      </c>
      <c r="G756" s="120"/>
      <c r="H756" s="143"/>
    </row>
    <row r="757" spans="1:8" ht="14.25">
      <c r="A757" s="26" t="s">
        <v>13</v>
      </c>
      <c r="B757" s="13" t="s">
        <v>227</v>
      </c>
      <c r="C757" s="105">
        <f>+E757+F757+G757</f>
        <v>0</v>
      </c>
      <c r="D757" s="145" t="s">
        <v>147</v>
      </c>
      <c r="E757" s="117"/>
      <c r="F757" s="117"/>
      <c r="G757" s="117"/>
      <c r="H757" s="137"/>
    </row>
    <row r="758" spans="1:8" ht="12.75">
      <c r="A758" s="26"/>
      <c r="B758" s="13"/>
      <c r="C758" s="103"/>
      <c r="D758" s="145" t="s">
        <v>147</v>
      </c>
      <c r="E758" s="103"/>
      <c r="F758" s="103"/>
      <c r="G758" s="103"/>
      <c r="H758" s="127"/>
    </row>
    <row r="759" spans="1:8" ht="15">
      <c r="A759" s="10" t="s">
        <v>235</v>
      </c>
      <c r="B759" s="13"/>
      <c r="C759" s="103"/>
      <c r="D759" s="145" t="s">
        <v>147</v>
      </c>
      <c r="E759" s="103"/>
      <c r="F759" s="103"/>
      <c r="G759" s="103"/>
      <c r="H759" s="127"/>
    </row>
    <row r="760" spans="1:8" ht="15">
      <c r="A760" s="10"/>
      <c r="B760" s="13"/>
      <c r="C760" s="103"/>
      <c r="D760" s="145" t="s">
        <v>147</v>
      </c>
      <c r="E760" s="103"/>
      <c r="F760" s="103"/>
      <c r="G760" s="103"/>
      <c r="H760" s="127"/>
    </row>
    <row r="761" spans="1:8" ht="15">
      <c r="A761" s="10" t="s">
        <v>39</v>
      </c>
      <c r="B761" s="11"/>
      <c r="C761" s="103"/>
      <c r="D761" s="145" t="s">
        <v>147</v>
      </c>
      <c r="E761" s="103"/>
      <c r="F761" s="103"/>
      <c r="G761" s="103"/>
      <c r="H761" s="127"/>
    </row>
    <row r="762" spans="1:8" ht="15">
      <c r="A762" s="10" t="s">
        <v>164</v>
      </c>
      <c r="B762" s="11" t="s">
        <v>151</v>
      </c>
      <c r="C762" s="133">
        <f>C763+C764</f>
        <v>0</v>
      </c>
      <c r="D762" s="134" t="s">
        <v>147</v>
      </c>
      <c r="E762" s="133">
        <f>E763+E764</f>
        <v>0</v>
      </c>
      <c r="F762" s="133">
        <f>F763+F764</f>
        <v>0</v>
      </c>
      <c r="G762" s="133">
        <f>G763+G764</f>
        <v>0</v>
      </c>
      <c r="H762" s="133"/>
    </row>
    <row r="763" spans="1:8" ht="14.25">
      <c r="A763" s="8" t="s">
        <v>166</v>
      </c>
      <c r="B763" s="9" t="s">
        <v>167</v>
      </c>
      <c r="C763" s="105">
        <f>+E763+F763+G763</f>
        <v>0</v>
      </c>
      <c r="D763" s="145" t="s">
        <v>147</v>
      </c>
      <c r="E763" s="117"/>
      <c r="F763" s="117"/>
      <c r="G763" s="117"/>
      <c r="H763" s="137"/>
    </row>
    <row r="764" spans="1:8" ht="14.25">
      <c r="A764" s="8" t="s">
        <v>168</v>
      </c>
      <c r="B764" s="9" t="s">
        <v>169</v>
      </c>
      <c r="C764" s="105">
        <f>+E764+F764+G764</f>
        <v>0</v>
      </c>
      <c r="D764" s="145" t="s">
        <v>147</v>
      </c>
      <c r="E764" s="117"/>
      <c r="F764" s="117"/>
      <c r="G764" s="117"/>
      <c r="H764" s="137"/>
    </row>
    <row r="765" spans="1:8" ht="14.25">
      <c r="A765" s="26" t="s">
        <v>13</v>
      </c>
      <c r="B765" s="13" t="s">
        <v>227</v>
      </c>
      <c r="C765" s="105">
        <f>+E765+F765+G765</f>
        <v>0</v>
      </c>
      <c r="D765" s="145" t="s">
        <v>147</v>
      </c>
      <c r="E765" s="117"/>
      <c r="F765" s="117"/>
      <c r="G765" s="117"/>
      <c r="H765" s="137"/>
    </row>
    <row r="766" spans="1:8" ht="12.75">
      <c r="A766" s="26"/>
      <c r="B766" s="13"/>
      <c r="C766" s="103"/>
      <c r="D766" s="145" t="s">
        <v>147</v>
      </c>
      <c r="E766" s="103"/>
      <c r="F766" s="103"/>
      <c r="G766" s="103"/>
      <c r="H766" s="127"/>
    </row>
    <row r="767" spans="1:8" ht="28.5" customHeight="1">
      <c r="A767" s="10" t="s">
        <v>94</v>
      </c>
      <c r="B767" s="13"/>
      <c r="C767" s="103"/>
      <c r="D767" s="145" t="s">
        <v>147</v>
      </c>
      <c r="E767" s="103"/>
      <c r="F767" s="103"/>
      <c r="G767" s="103"/>
      <c r="H767" s="127"/>
    </row>
    <row r="768" spans="1:8" ht="15" customHeight="1">
      <c r="A768" s="10"/>
      <c r="B768" s="13"/>
      <c r="C768" s="103"/>
      <c r="D768" s="145" t="s">
        <v>147</v>
      </c>
      <c r="E768" s="103"/>
      <c r="F768" s="103"/>
      <c r="G768" s="103"/>
      <c r="H768" s="127"/>
    </row>
    <row r="769" spans="1:8" ht="15">
      <c r="A769" s="10" t="s">
        <v>39</v>
      </c>
      <c r="B769" s="11"/>
      <c r="C769" s="103"/>
      <c r="D769" s="145" t="s">
        <v>147</v>
      </c>
      <c r="E769" s="103"/>
      <c r="F769" s="103"/>
      <c r="G769" s="103"/>
      <c r="H769" s="127"/>
    </row>
    <row r="770" spans="1:8" ht="15">
      <c r="A770" s="10" t="s">
        <v>164</v>
      </c>
      <c r="B770" s="11" t="s">
        <v>151</v>
      </c>
      <c r="C770" s="133">
        <f>C771+C772</f>
        <v>0</v>
      </c>
      <c r="D770" s="134" t="s">
        <v>147</v>
      </c>
      <c r="E770" s="133">
        <f>E771+E772</f>
        <v>0</v>
      </c>
      <c r="F770" s="133">
        <f>F771+F772</f>
        <v>0</v>
      </c>
      <c r="G770" s="133">
        <f>G771+G772</f>
        <v>0</v>
      </c>
      <c r="H770" s="133"/>
    </row>
    <row r="771" spans="1:8" ht="14.25">
      <c r="A771" s="8" t="s">
        <v>166</v>
      </c>
      <c r="B771" s="9" t="s">
        <v>167</v>
      </c>
      <c r="C771" s="105">
        <f>+E771+F771+G771</f>
        <v>0</v>
      </c>
      <c r="D771" s="145" t="s">
        <v>147</v>
      </c>
      <c r="E771" s="117"/>
      <c r="F771" s="117"/>
      <c r="G771" s="117"/>
      <c r="H771" s="137"/>
    </row>
    <row r="772" spans="1:8" ht="14.25">
      <c r="A772" s="8" t="s">
        <v>168</v>
      </c>
      <c r="B772" s="9" t="s">
        <v>169</v>
      </c>
      <c r="C772" s="105">
        <f>+E772+F772+G772</f>
        <v>0</v>
      </c>
      <c r="D772" s="145" t="s">
        <v>147</v>
      </c>
      <c r="E772" s="117"/>
      <c r="F772" s="117"/>
      <c r="G772" s="117"/>
      <c r="H772" s="137"/>
    </row>
    <row r="773" spans="1:8" ht="14.25">
      <c r="A773" s="26" t="s">
        <v>212</v>
      </c>
      <c r="B773" s="13" t="s">
        <v>213</v>
      </c>
      <c r="C773" s="105">
        <f>+E773+F773+G773</f>
        <v>70</v>
      </c>
      <c r="D773" s="145" t="s">
        <v>147</v>
      </c>
      <c r="E773" s="117"/>
      <c r="F773" s="117">
        <v>70</v>
      </c>
      <c r="G773" s="117"/>
      <c r="H773" s="137"/>
    </row>
    <row r="774" spans="1:8" ht="14.25">
      <c r="A774" s="26" t="s">
        <v>13</v>
      </c>
      <c r="B774" s="13" t="s">
        <v>227</v>
      </c>
      <c r="C774" s="105">
        <f>+E774+F774+G774</f>
        <v>0</v>
      </c>
      <c r="D774" s="145" t="s">
        <v>147</v>
      </c>
      <c r="E774" s="117"/>
      <c r="F774" s="117"/>
      <c r="G774" s="117"/>
      <c r="H774" s="137"/>
    </row>
    <row r="775" spans="1:8" ht="12.75">
      <c r="A775" s="26"/>
      <c r="B775" s="26"/>
      <c r="C775" s="103"/>
      <c r="D775" s="145" t="s">
        <v>147</v>
      </c>
      <c r="E775" s="103"/>
      <c r="F775" s="103"/>
      <c r="G775" s="103"/>
      <c r="H775" s="127"/>
    </row>
    <row r="776" spans="1:8" ht="30">
      <c r="A776" s="10" t="s">
        <v>20</v>
      </c>
      <c r="B776" s="13"/>
      <c r="C776" s="103"/>
      <c r="D776" s="145" t="s">
        <v>147</v>
      </c>
      <c r="E776" s="103"/>
      <c r="F776" s="103"/>
      <c r="G776" s="103"/>
      <c r="H776" s="127"/>
    </row>
    <row r="777" spans="1:8" ht="15">
      <c r="A777" s="10"/>
      <c r="B777" s="13"/>
      <c r="C777" s="103"/>
      <c r="D777" s="145" t="s">
        <v>147</v>
      </c>
      <c r="E777" s="103"/>
      <c r="F777" s="103"/>
      <c r="G777" s="103"/>
      <c r="H777" s="127"/>
    </row>
    <row r="778" spans="1:8" ht="15">
      <c r="A778" s="10" t="s">
        <v>39</v>
      </c>
      <c r="B778" s="11"/>
      <c r="C778" s="103"/>
      <c r="D778" s="145" t="s">
        <v>147</v>
      </c>
      <c r="E778" s="103"/>
      <c r="F778" s="103"/>
      <c r="G778" s="103"/>
      <c r="H778" s="127"/>
    </row>
    <row r="779" spans="1:8" ht="15">
      <c r="A779" s="10" t="s">
        <v>164</v>
      </c>
      <c r="B779" s="11" t="s">
        <v>151</v>
      </c>
      <c r="C779" s="133">
        <f>C780+C781</f>
        <v>0</v>
      </c>
      <c r="D779" s="134" t="s">
        <v>147</v>
      </c>
      <c r="E779" s="133">
        <f>E780+E781</f>
        <v>0</v>
      </c>
      <c r="F779" s="133">
        <f>F780+F781</f>
        <v>0</v>
      </c>
      <c r="G779" s="133">
        <f>G780+G781</f>
        <v>0</v>
      </c>
      <c r="H779" s="133"/>
    </row>
    <row r="780" spans="1:8" ht="14.25">
      <c r="A780" s="8" t="s">
        <v>166</v>
      </c>
      <c r="B780" s="9" t="s">
        <v>167</v>
      </c>
      <c r="C780" s="105">
        <f>+E780+F780+G780</f>
        <v>0</v>
      </c>
      <c r="D780" s="145" t="s">
        <v>147</v>
      </c>
      <c r="E780" s="117"/>
      <c r="F780" s="117"/>
      <c r="G780" s="117"/>
      <c r="H780" s="137"/>
    </row>
    <row r="781" spans="1:8" ht="14.25">
      <c r="A781" s="8" t="s">
        <v>168</v>
      </c>
      <c r="B781" s="9" t="s">
        <v>169</v>
      </c>
      <c r="C781" s="105">
        <f>+E781+F781+G781</f>
        <v>0</v>
      </c>
      <c r="D781" s="145" t="s">
        <v>147</v>
      </c>
      <c r="E781" s="117"/>
      <c r="F781" s="117"/>
      <c r="G781" s="117"/>
      <c r="H781" s="137"/>
    </row>
    <row r="782" spans="1:8" ht="12.75">
      <c r="A782" s="26"/>
      <c r="B782" s="13"/>
      <c r="C782" s="103"/>
      <c r="D782" s="145" t="s">
        <v>147</v>
      </c>
      <c r="E782" s="103"/>
      <c r="F782" s="103"/>
      <c r="G782" s="103"/>
      <c r="H782" s="127"/>
    </row>
    <row r="783" spans="1:8" ht="45">
      <c r="A783" s="10" t="s">
        <v>95</v>
      </c>
      <c r="B783" s="13"/>
      <c r="C783" s="103"/>
      <c r="D783" s="145" t="s">
        <v>147</v>
      </c>
      <c r="E783" s="103"/>
      <c r="F783" s="103"/>
      <c r="G783" s="103"/>
      <c r="H783" s="127"/>
    </row>
    <row r="784" spans="1:8" ht="15">
      <c r="A784" s="10"/>
      <c r="B784" s="13"/>
      <c r="C784" s="103"/>
      <c r="D784" s="145" t="s">
        <v>147</v>
      </c>
      <c r="E784" s="103"/>
      <c r="F784" s="103"/>
      <c r="G784" s="103"/>
      <c r="H784" s="127"/>
    </row>
    <row r="785" spans="1:8" ht="15.75" customHeight="1">
      <c r="A785" s="10" t="s">
        <v>39</v>
      </c>
      <c r="B785" s="11"/>
      <c r="C785" s="103"/>
      <c r="D785" s="145" t="s">
        <v>147</v>
      </c>
      <c r="E785" s="103"/>
      <c r="F785" s="103"/>
      <c r="G785" s="103"/>
      <c r="H785" s="127"/>
    </row>
    <row r="786" spans="1:8" ht="15.75" customHeight="1">
      <c r="A786" s="10" t="s">
        <v>164</v>
      </c>
      <c r="B786" s="11" t="s">
        <v>151</v>
      </c>
      <c r="C786" s="133">
        <f>C787+C788</f>
        <v>0</v>
      </c>
      <c r="D786" s="134" t="s">
        <v>147</v>
      </c>
      <c r="E786" s="133">
        <f>E787+E788</f>
        <v>0</v>
      </c>
      <c r="F786" s="133">
        <f>F787+F788</f>
        <v>0</v>
      </c>
      <c r="G786" s="133">
        <f>G787+G788</f>
        <v>0</v>
      </c>
      <c r="H786" s="133"/>
    </row>
    <row r="787" spans="1:8" ht="14.25">
      <c r="A787" s="8" t="s">
        <v>166</v>
      </c>
      <c r="B787" s="9" t="s">
        <v>167</v>
      </c>
      <c r="C787" s="105">
        <f>+E787+F787+G787</f>
        <v>0</v>
      </c>
      <c r="D787" s="145" t="s">
        <v>147</v>
      </c>
      <c r="E787" s="117"/>
      <c r="F787" s="117"/>
      <c r="G787" s="117"/>
      <c r="H787" s="137"/>
    </row>
    <row r="788" spans="1:8" ht="14.25">
      <c r="A788" s="8" t="s">
        <v>168</v>
      </c>
      <c r="B788" s="9" t="s">
        <v>169</v>
      </c>
      <c r="C788" s="105">
        <f>+E788+F788+G788</f>
        <v>0</v>
      </c>
      <c r="D788" s="145" t="s">
        <v>147</v>
      </c>
      <c r="E788" s="117"/>
      <c r="F788" s="117"/>
      <c r="G788" s="117"/>
      <c r="H788" s="137"/>
    </row>
    <row r="789" spans="1:8" ht="14.25">
      <c r="A789" s="26" t="s">
        <v>13</v>
      </c>
      <c r="B789" s="13" t="s">
        <v>227</v>
      </c>
      <c r="C789" s="105">
        <f>+E789+F789+G789</f>
        <v>0</v>
      </c>
      <c r="D789" s="145" t="s">
        <v>147</v>
      </c>
      <c r="E789" s="117"/>
      <c r="F789" s="117"/>
      <c r="G789" s="117"/>
      <c r="H789" s="137"/>
    </row>
    <row r="790" spans="1:8" ht="15.75" customHeight="1">
      <c r="A790" s="26"/>
      <c r="B790" s="13"/>
      <c r="C790" s="103"/>
      <c r="D790" s="145" t="s">
        <v>147</v>
      </c>
      <c r="E790" s="103"/>
      <c r="F790" s="103"/>
      <c r="G790" s="103"/>
      <c r="H790" s="127"/>
    </row>
    <row r="791" spans="1:8" ht="15.75" customHeight="1">
      <c r="A791" s="83" t="s">
        <v>230</v>
      </c>
      <c r="B791" s="13"/>
      <c r="C791" s="103"/>
      <c r="D791" s="145" t="s">
        <v>147</v>
      </c>
      <c r="E791" s="103"/>
      <c r="F791" s="103"/>
      <c r="G791" s="103"/>
      <c r="H791" s="127"/>
    </row>
    <row r="792" spans="1:8" ht="15.75" customHeight="1">
      <c r="A792" s="8"/>
      <c r="B792" s="13"/>
      <c r="C792" s="103"/>
      <c r="D792" s="145" t="s">
        <v>147</v>
      </c>
      <c r="E792" s="103"/>
      <c r="F792" s="103"/>
      <c r="G792" s="103"/>
      <c r="H792" s="127"/>
    </row>
    <row r="793" spans="1:8" ht="15.75" customHeight="1">
      <c r="A793" s="10" t="s">
        <v>96</v>
      </c>
      <c r="B793" s="13"/>
      <c r="C793" s="103"/>
      <c r="D793" s="145" t="s">
        <v>147</v>
      </c>
      <c r="E793" s="103"/>
      <c r="F793" s="103"/>
      <c r="G793" s="103"/>
      <c r="H793" s="127"/>
    </row>
    <row r="794" spans="1:8" ht="15.75" customHeight="1">
      <c r="A794" s="10"/>
      <c r="B794" s="13"/>
      <c r="C794" s="103"/>
      <c r="D794" s="145" t="s">
        <v>147</v>
      </c>
      <c r="E794" s="103"/>
      <c r="F794" s="103"/>
      <c r="G794" s="103"/>
      <c r="H794" s="127"/>
    </row>
    <row r="795" spans="1:8" ht="15">
      <c r="A795" s="10" t="s">
        <v>39</v>
      </c>
      <c r="B795" s="11"/>
      <c r="C795" s="103"/>
      <c r="D795" s="145" t="s">
        <v>147</v>
      </c>
      <c r="E795" s="103"/>
      <c r="F795" s="103"/>
      <c r="G795" s="103"/>
      <c r="H795" s="127"/>
    </row>
    <row r="796" spans="1:8" ht="15">
      <c r="A796" s="10" t="s">
        <v>164</v>
      </c>
      <c r="B796" s="11" t="s">
        <v>151</v>
      </c>
      <c r="C796" s="133">
        <f>C797+C798</f>
        <v>0</v>
      </c>
      <c r="D796" s="134" t="s">
        <v>147</v>
      </c>
      <c r="E796" s="133">
        <f>E797+E798</f>
        <v>0</v>
      </c>
      <c r="F796" s="133">
        <f>F797+F798</f>
        <v>0</v>
      </c>
      <c r="G796" s="133">
        <f>G797+G798</f>
        <v>0</v>
      </c>
      <c r="H796" s="133"/>
    </row>
    <row r="797" spans="1:8" ht="14.25">
      <c r="A797" s="8" t="s">
        <v>166</v>
      </c>
      <c r="B797" s="9" t="s">
        <v>167</v>
      </c>
      <c r="C797" s="105">
        <f>+E797+F797+G797</f>
        <v>0</v>
      </c>
      <c r="D797" s="145" t="s">
        <v>147</v>
      </c>
      <c r="E797" s="117"/>
      <c r="F797" s="117"/>
      <c r="G797" s="117"/>
      <c r="H797" s="137"/>
    </row>
    <row r="798" spans="1:8" ht="14.25">
      <c r="A798" s="8" t="s">
        <v>168</v>
      </c>
      <c r="B798" s="9" t="s">
        <v>169</v>
      </c>
      <c r="C798" s="105">
        <f>+E798+F798+G798</f>
        <v>0</v>
      </c>
      <c r="D798" s="145" t="s">
        <v>147</v>
      </c>
      <c r="E798" s="117"/>
      <c r="F798" s="117"/>
      <c r="G798" s="117"/>
      <c r="H798" s="137"/>
    </row>
    <row r="799" spans="1:8" ht="14.25">
      <c r="A799" s="26" t="s">
        <v>13</v>
      </c>
      <c r="B799" s="13" t="s">
        <v>227</v>
      </c>
      <c r="C799" s="105">
        <f>+E799+F799+G799</f>
        <v>0</v>
      </c>
      <c r="D799" s="145" t="s">
        <v>147</v>
      </c>
      <c r="E799" s="117"/>
      <c r="F799" s="117"/>
      <c r="G799" s="117"/>
      <c r="H799" s="137"/>
    </row>
    <row r="800" spans="1:8" ht="12.75">
      <c r="A800" s="26"/>
      <c r="B800" s="13"/>
      <c r="C800" s="103"/>
      <c r="D800" s="145" t="s">
        <v>147</v>
      </c>
      <c r="E800" s="103"/>
      <c r="F800" s="103"/>
      <c r="G800" s="103"/>
      <c r="H800" s="127"/>
    </row>
    <row r="801" spans="1:8" ht="15">
      <c r="A801" s="10" t="s">
        <v>97</v>
      </c>
      <c r="B801" s="13"/>
      <c r="C801" s="103"/>
      <c r="D801" s="145" t="s">
        <v>147</v>
      </c>
      <c r="E801" s="103"/>
      <c r="F801" s="103"/>
      <c r="G801" s="103"/>
      <c r="H801" s="127"/>
    </row>
    <row r="802" spans="1:8" ht="15">
      <c r="A802" s="10"/>
      <c r="B802" s="13"/>
      <c r="C802" s="103"/>
      <c r="D802" s="145" t="s">
        <v>147</v>
      </c>
      <c r="E802" s="103"/>
      <c r="F802" s="103"/>
      <c r="G802" s="103"/>
      <c r="H802" s="127"/>
    </row>
    <row r="803" spans="1:8" ht="15">
      <c r="A803" s="10" t="s">
        <v>39</v>
      </c>
      <c r="B803" s="11"/>
      <c r="C803" s="103"/>
      <c r="D803" s="145" t="s">
        <v>147</v>
      </c>
      <c r="E803" s="103"/>
      <c r="F803" s="103"/>
      <c r="G803" s="103"/>
      <c r="H803" s="127"/>
    </row>
    <row r="804" spans="1:8" ht="15">
      <c r="A804" s="10" t="s">
        <v>164</v>
      </c>
      <c r="B804" s="11" t="s">
        <v>151</v>
      </c>
      <c r="C804" s="133">
        <f>C805+C806</f>
        <v>56</v>
      </c>
      <c r="D804" s="134" t="s">
        <v>147</v>
      </c>
      <c r="E804" s="133">
        <f>E805+E806</f>
        <v>0</v>
      </c>
      <c r="F804" s="133">
        <f>F805+F806</f>
        <v>56</v>
      </c>
      <c r="G804" s="133">
        <f>G805+G806</f>
        <v>0</v>
      </c>
      <c r="H804" s="133"/>
    </row>
    <row r="805" spans="1:8" ht="14.25">
      <c r="A805" s="8" t="s">
        <v>166</v>
      </c>
      <c r="B805" s="9" t="s">
        <v>167</v>
      </c>
      <c r="C805" s="105">
        <f>+E805+F805+G805</f>
        <v>56</v>
      </c>
      <c r="D805" s="145" t="s">
        <v>147</v>
      </c>
      <c r="E805" s="117"/>
      <c r="F805" s="117">
        <v>56</v>
      </c>
      <c r="G805" s="117"/>
      <c r="H805" s="137"/>
    </row>
    <row r="806" spans="1:8" ht="14.25">
      <c r="A806" s="8" t="s">
        <v>168</v>
      </c>
      <c r="B806" s="9" t="s">
        <v>169</v>
      </c>
      <c r="C806" s="105">
        <f>+E806+F806+G806</f>
        <v>0</v>
      </c>
      <c r="D806" s="145" t="s">
        <v>147</v>
      </c>
      <c r="E806" s="117"/>
      <c r="F806" s="117"/>
      <c r="G806" s="117"/>
      <c r="H806" s="137"/>
    </row>
    <row r="807" spans="1:8" ht="14.25">
      <c r="A807" s="26" t="s">
        <v>206</v>
      </c>
      <c r="B807" s="13" t="s">
        <v>207</v>
      </c>
      <c r="C807" s="105">
        <f>+E807+F807+G807</f>
        <v>0</v>
      </c>
      <c r="D807" s="145" t="s">
        <v>147</v>
      </c>
      <c r="E807" s="117"/>
      <c r="F807" s="117"/>
      <c r="G807" s="117"/>
      <c r="H807" s="137"/>
    </row>
    <row r="808" spans="1:8" ht="14.25">
      <c r="A808" s="26" t="s">
        <v>13</v>
      </c>
      <c r="B808" s="13" t="s">
        <v>227</v>
      </c>
      <c r="C808" s="105">
        <f>+E808+F808+G808</f>
        <v>0</v>
      </c>
      <c r="D808" s="145" t="s">
        <v>147</v>
      </c>
      <c r="E808" s="117"/>
      <c r="F808" s="117"/>
      <c r="G808" s="117"/>
      <c r="H808" s="137"/>
    </row>
    <row r="809" spans="1:8" ht="12.75">
      <c r="A809" s="26"/>
      <c r="B809" s="13"/>
      <c r="C809" s="103"/>
      <c r="D809" s="145" t="s">
        <v>147</v>
      </c>
      <c r="E809" s="103"/>
      <c r="F809" s="103"/>
      <c r="G809" s="103"/>
      <c r="H809" s="127"/>
    </row>
    <row r="810" spans="1:8" ht="15">
      <c r="A810" s="10" t="s">
        <v>98</v>
      </c>
      <c r="B810" s="13"/>
      <c r="C810" s="103"/>
      <c r="D810" s="145" t="s">
        <v>147</v>
      </c>
      <c r="E810" s="103"/>
      <c r="F810" s="103"/>
      <c r="G810" s="103"/>
      <c r="H810" s="127"/>
    </row>
    <row r="811" spans="1:8" ht="15">
      <c r="A811" s="10"/>
      <c r="B811" s="13"/>
      <c r="C811" s="103"/>
      <c r="D811" s="145" t="s">
        <v>147</v>
      </c>
      <c r="E811" s="103"/>
      <c r="F811" s="103"/>
      <c r="G811" s="103"/>
      <c r="H811" s="127"/>
    </row>
    <row r="812" spans="1:8" ht="15">
      <c r="A812" s="10" t="s">
        <v>39</v>
      </c>
      <c r="B812" s="11"/>
      <c r="C812" s="103"/>
      <c r="D812" s="145" t="s">
        <v>147</v>
      </c>
      <c r="E812" s="103"/>
      <c r="F812" s="103"/>
      <c r="G812" s="103"/>
      <c r="H812" s="127"/>
    </row>
    <row r="813" spans="1:8" ht="15">
      <c r="A813" s="10" t="s">
        <v>164</v>
      </c>
      <c r="B813" s="11" t="s">
        <v>151</v>
      </c>
      <c r="C813" s="133">
        <f>C814+C815</f>
        <v>551</v>
      </c>
      <c r="D813" s="134" t="s">
        <v>147</v>
      </c>
      <c r="E813" s="133">
        <f>E814+E815</f>
        <v>0</v>
      </c>
      <c r="F813" s="133">
        <f>F814+F815</f>
        <v>551</v>
      </c>
      <c r="G813" s="133">
        <f>G814+G815</f>
        <v>0</v>
      </c>
      <c r="H813" s="133"/>
    </row>
    <row r="814" spans="1:8" ht="14.25">
      <c r="A814" s="8" t="s">
        <v>166</v>
      </c>
      <c r="B814" s="9" t="s">
        <v>167</v>
      </c>
      <c r="C814" s="105">
        <f>+E814+F814+G814</f>
        <v>551</v>
      </c>
      <c r="D814" s="145" t="s">
        <v>147</v>
      </c>
      <c r="E814" s="117"/>
      <c r="F814" s="117">
        <v>551</v>
      </c>
      <c r="G814" s="117"/>
      <c r="H814" s="137"/>
    </row>
    <row r="815" spans="1:8" ht="14.25">
      <c r="A815" s="8" t="s">
        <v>168</v>
      </c>
      <c r="B815" s="9" t="s">
        <v>169</v>
      </c>
      <c r="C815" s="105">
        <f>+E815+F815+G815</f>
        <v>0</v>
      </c>
      <c r="D815" s="145" t="s">
        <v>147</v>
      </c>
      <c r="E815" s="117"/>
      <c r="F815" s="117"/>
      <c r="G815" s="117"/>
      <c r="H815" s="137"/>
    </row>
    <row r="816" spans="1:8" ht="14.25">
      <c r="A816" s="26" t="s">
        <v>13</v>
      </c>
      <c r="B816" s="13" t="s">
        <v>227</v>
      </c>
      <c r="C816" s="105">
        <f>+E816+F816+G816</f>
        <v>3</v>
      </c>
      <c r="D816" s="145" t="s">
        <v>147</v>
      </c>
      <c r="E816" s="117"/>
      <c r="F816" s="117">
        <v>3</v>
      </c>
      <c r="G816" s="117"/>
      <c r="H816" s="137"/>
    </row>
    <row r="817" spans="1:8" ht="12.75">
      <c r="A817" s="26"/>
      <c r="B817" s="13"/>
      <c r="C817" s="103"/>
      <c r="D817" s="145" t="s">
        <v>147</v>
      </c>
      <c r="E817" s="103"/>
      <c r="F817" s="103"/>
      <c r="G817" s="103"/>
      <c r="H817" s="127"/>
    </row>
    <row r="818" spans="1:8" ht="30">
      <c r="A818" s="10" t="s">
        <v>99</v>
      </c>
      <c r="B818" s="13"/>
      <c r="C818" s="103"/>
      <c r="D818" s="145" t="s">
        <v>147</v>
      </c>
      <c r="E818" s="103"/>
      <c r="F818" s="103"/>
      <c r="G818" s="103"/>
      <c r="H818" s="127"/>
    </row>
    <row r="819" spans="1:8" ht="15">
      <c r="A819" s="10"/>
      <c r="B819" s="13"/>
      <c r="C819" s="103"/>
      <c r="D819" s="145" t="s">
        <v>147</v>
      </c>
      <c r="E819" s="103"/>
      <c r="F819" s="103"/>
      <c r="G819" s="103"/>
      <c r="H819" s="127"/>
    </row>
    <row r="820" spans="1:8" ht="15">
      <c r="A820" s="10" t="s">
        <v>39</v>
      </c>
      <c r="B820" s="11"/>
      <c r="C820" s="103"/>
      <c r="D820" s="145" t="s">
        <v>147</v>
      </c>
      <c r="E820" s="103"/>
      <c r="F820" s="103"/>
      <c r="G820" s="103"/>
      <c r="H820" s="127"/>
    </row>
    <row r="821" spans="1:8" ht="15">
      <c r="A821" s="10" t="s">
        <v>164</v>
      </c>
      <c r="B821" s="11" t="s">
        <v>151</v>
      </c>
      <c r="C821" s="133">
        <f>C822+C823</f>
        <v>0</v>
      </c>
      <c r="D821" s="134" t="s">
        <v>147</v>
      </c>
      <c r="E821" s="133">
        <f>E822+E823</f>
        <v>0</v>
      </c>
      <c r="F821" s="133">
        <f>F822+F823</f>
        <v>0</v>
      </c>
      <c r="G821" s="133">
        <f>G822+G823</f>
        <v>0</v>
      </c>
      <c r="H821" s="133"/>
    </row>
    <row r="822" spans="1:8" ht="14.25">
      <c r="A822" s="8" t="s">
        <v>166</v>
      </c>
      <c r="B822" s="9" t="s">
        <v>167</v>
      </c>
      <c r="C822" s="105">
        <f>+E822+F822+G822</f>
        <v>0</v>
      </c>
      <c r="D822" s="145" t="s">
        <v>147</v>
      </c>
      <c r="E822" s="117"/>
      <c r="F822" s="117"/>
      <c r="G822" s="117"/>
      <c r="H822" s="137"/>
    </row>
    <row r="823" spans="1:8" ht="14.25">
      <c r="A823" s="8" t="s">
        <v>168</v>
      </c>
      <c r="B823" s="9" t="s">
        <v>169</v>
      </c>
      <c r="C823" s="105">
        <f>+E823+F823+G823</f>
        <v>0</v>
      </c>
      <c r="D823" s="145" t="s">
        <v>147</v>
      </c>
      <c r="E823" s="117"/>
      <c r="F823" s="117"/>
      <c r="G823" s="117"/>
      <c r="H823" s="137"/>
    </row>
    <row r="824" spans="1:8" ht="14.25">
      <c r="A824" s="26" t="s">
        <v>13</v>
      </c>
      <c r="B824" s="13" t="s">
        <v>227</v>
      </c>
      <c r="C824" s="105">
        <f>+E824+F824+G824</f>
        <v>0</v>
      </c>
      <c r="D824" s="145" t="s">
        <v>147</v>
      </c>
      <c r="E824" s="117"/>
      <c r="F824" s="117"/>
      <c r="G824" s="117"/>
      <c r="H824" s="137"/>
    </row>
    <row r="825" spans="1:8" ht="12.75">
      <c r="A825" s="26"/>
      <c r="B825" s="13"/>
      <c r="C825" s="103"/>
      <c r="D825" s="145" t="s">
        <v>147</v>
      </c>
      <c r="E825" s="103"/>
      <c r="F825" s="103"/>
      <c r="G825" s="103"/>
      <c r="H825" s="127"/>
    </row>
    <row r="826" spans="1:8" ht="15">
      <c r="A826" s="10" t="s">
        <v>100</v>
      </c>
      <c r="B826" s="13"/>
      <c r="C826" s="103"/>
      <c r="D826" s="145" t="s">
        <v>147</v>
      </c>
      <c r="E826" s="103"/>
      <c r="F826" s="103"/>
      <c r="G826" s="103"/>
      <c r="H826" s="127"/>
    </row>
    <row r="827" spans="1:8" ht="15">
      <c r="A827" s="10"/>
      <c r="B827" s="13"/>
      <c r="C827" s="103"/>
      <c r="D827" s="145" t="s">
        <v>147</v>
      </c>
      <c r="E827" s="103"/>
      <c r="F827" s="103"/>
      <c r="G827" s="103"/>
      <c r="H827" s="127"/>
    </row>
    <row r="828" spans="1:8" ht="15">
      <c r="A828" s="10" t="s">
        <v>39</v>
      </c>
      <c r="B828" s="11"/>
      <c r="C828" s="103"/>
      <c r="D828" s="145" t="s">
        <v>147</v>
      </c>
      <c r="E828" s="103"/>
      <c r="F828" s="103"/>
      <c r="G828" s="103"/>
      <c r="H828" s="127"/>
    </row>
    <row r="829" spans="1:8" ht="15">
      <c r="A829" s="10" t="s">
        <v>164</v>
      </c>
      <c r="B829" s="11" t="s">
        <v>151</v>
      </c>
      <c r="C829" s="133">
        <f>C830+C831</f>
        <v>0</v>
      </c>
      <c r="D829" s="134" t="s">
        <v>147</v>
      </c>
      <c r="E829" s="133">
        <f>E830+E831</f>
        <v>0</v>
      </c>
      <c r="F829" s="133">
        <f>F830+F831</f>
        <v>0</v>
      </c>
      <c r="G829" s="133">
        <f>G830+G831</f>
        <v>0</v>
      </c>
      <c r="H829" s="133"/>
    </row>
    <row r="830" spans="1:8" ht="14.25">
      <c r="A830" s="8" t="s">
        <v>166</v>
      </c>
      <c r="B830" s="9" t="s">
        <v>167</v>
      </c>
      <c r="C830" s="105">
        <f>+E830+F830+G830</f>
        <v>0</v>
      </c>
      <c r="D830" s="145" t="s">
        <v>147</v>
      </c>
      <c r="E830" s="117"/>
      <c r="F830" s="117"/>
      <c r="G830" s="117"/>
      <c r="H830" s="137"/>
    </row>
    <row r="831" spans="1:8" ht="14.25">
      <c r="A831" s="8" t="s">
        <v>168</v>
      </c>
      <c r="B831" s="9" t="s">
        <v>169</v>
      </c>
      <c r="C831" s="105">
        <f>+E831+F831+G831</f>
        <v>0</v>
      </c>
      <c r="D831" s="145" t="s">
        <v>147</v>
      </c>
      <c r="E831" s="117"/>
      <c r="F831" s="117"/>
      <c r="G831" s="117"/>
      <c r="H831" s="137"/>
    </row>
    <row r="832" spans="1:8" ht="14.25">
      <c r="A832" s="26" t="s">
        <v>13</v>
      </c>
      <c r="B832" s="13" t="s">
        <v>227</v>
      </c>
      <c r="C832" s="105">
        <f>+E832+F832+G832</f>
        <v>0</v>
      </c>
      <c r="D832" s="145" t="s">
        <v>147</v>
      </c>
      <c r="E832" s="117"/>
      <c r="F832" s="117"/>
      <c r="G832" s="117"/>
      <c r="H832" s="137"/>
    </row>
    <row r="833" spans="1:8" ht="12.75">
      <c r="A833" s="26"/>
      <c r="B833" s="13"/>
      <c r="C833" s="103"/>
      <c r="D833" s="145" t="s">
        <v>147</v>
      </c>
      <c r="E833" s="103"/>
      <c r="F833" s="103"/>
      <c r="G833" s="103"/>
      <c r="H833" s="127"/>
    </row>
    <row r="834" spans="1:8" ht="30">
      <c r="A834" s="10" t="s">
        <v>20</v>
      </c>
      <c r="B834" s="13"/>
      <c r="C834" s="103"/>
      <c r="D834" s="145" t="s">
        <v>147</v>
      </c>
      <c r="E834" s="103"/>
      <c r="F834" s="103"/>
      <c r="G834" s="103"/>
      <c r="H834" s="127"/>
    </row>
    <row r="835" spans="1:8" ht="15">
      <c r="A835" s="10"/>
      <c r="B835" s="13"/>
      <c r="C835" s="103"/>
      <c r="D835" s="145" t="s">
        <v>147</v>
      </c>
      <c r="E835" s="103"/>
      <c r="F835" s="103"/>
      <c r="G835" s="103"/>
      <c r="H835" s="127"/>
    </row>
    <row r="836" spans="1:8" ht="15">
      <c r="A836" s="10" t="s">
        <v>39</v>
      </c>
      <c r="B836" s="11"/>
      <c r="C836" s="103"/>
      <c r="D836" s="145" t="s">
        <v>147</v>
      </c>
      <c r="E836" s="103"/>
      <c r="F836" s="103"/>
      <c r="G836" s="103"/>
      <c r="H836" s="127"/>
    </row>
    <row r="837" spans="1:8" ht="15">
      <c r="A837" s="10" t="s">
        <v>164</v>
      </c>
      <c r="B837" s="11" t="s">
        <v>151</v>
      </c>
      <c r="C837" s="133">
        <f>C838+C839</f>
        <v>0</v>
      </c>
      <c r="D837" s="134" t="s">
        <v>147</v>
      </c>
      <c r="E837" s="133">
        <f>E838+E839</f>
        <v>0</v>
      </c>
      <c r="F837" s="133">
        <f>F838+F839</f>
        <v>0</v>
      </c>
      <c r="G837" s="133">
        <f>G838+G839</f>
        <v>0</v>
      </c>
      <c r="H837" s="133"/>
    </row>
    <row r="838" spans="1:8" ht="14.25">
      <c r="A838" s="8" t="s">
        <v>166</v>
      </c>
      <c r="B838" s="9" t="s">
        <v>167</v>
      </c>
      <c r="C838" s="105">
        <f>+E838+F838+G838</f>
        <v>0</v>
      </c>
      <c r="D838" s="145" t="s">
        <v>147</v>
      </c>
      <c r="E838" s="117"/>
      <c r="F838" s="117"/>
      <c r="G838" s="117"/>
      <c r="H838" s="137"/>
    </row>
    <row r="839" spans="1:8" ht="14.25">
      <c r="A839" s="8" t="s">
        <v>168</v>
      </c>
      <c r="B839" s="9" t="s">
        <v>169</v>
      </c>
      <c r="C839" s="105">
        <f>+E839+F839+G839</f>
        <v>0</v>
      </c>
      <c r="D839" s="145" t="s">
        <v>147</v>
      </c>
      <c r="E839" s="117"/>
      <c r="F839" s="117"/>
      <c r="G839" s="117"/>
      <c r="H839" s="137"/>
    </row>
    <row r="840" spans="1:8" ht="12.75">
      <c r="A840" s="26"/>
      <c r="B840" s="13"/>
      <c r="C840" s="103"/>
      <c r="D840" s="145" t="s">
        <v>147</v>
      </c>
      <c r="E840" s="103"/>
      <c r="F840" s="103"/>
      <c r="G840" s="103"/>
      <c r="H840" s="127"/>
    </row>
    <row r="841" spans="1:8" ht="30">
      <c r="A841" s="10" t="s">
        <v>101</v>
      </c>
      <c r="B841" s="13"/>
      <c r="C841" s="103"/>
      <c r="D841" s="145" t="s">
        <v>147</v>
      </c>
      <c r="E841" s="103"/>
      <c r="F841" s="103"/>
      <c r="G841" s="103"/>
      <c r="H841" s="127"/>
    </row>
    <row r="842" spans="1:8" ht="15">
      <c r="A842" s="10"/>
      <c r="B842" s="13"/>
      <c r="C842" s="103"/>
      <c r="D842" s="145" t="s">
        <v>147</v>
      </c>
      <c r="E842" s="103"/>
      <c r="F842" s="103"/>
      <c r="G842" s="103"/>
      <c r="H842" s="127"/>
    </row>
    <row r="843" spans="1:8" ht="15">
      <c r="A843" s="10" t="s">
        <v>39</v>
      </c>
      <c r="B843" s="11"/>
      <c r="C843" s="103"/>
      <c r="D843" s="145" t="s">
        <v>147</v>
      </c>
      <c r="E843" s="103"/>
      <c r="F843" s="103"/>
      <c r="G843" s="103"/>
      <c r="H843" s="127"/>
    </row>
    <row r="844" spans="1:8" ht="15">
      <c r="A844" s="10" t="s">
        <v>164</v>
      </c>
      <c r="B844" s="11" t="s">
        <v>151</v>
      </c>
      <c r="C844" s="133">
        <f>C845+C846</f>
        <v>13</v>
      </c>
      <c r="D844" s="134" t="s">
        <v>147</v>
      </c>
      <c r="E844" s="133">
        <f>E845+E846</f>
        <v>0</v>
      </c>
      <c r="F844" s="133">
        <f>F845+F846</f>
        <v>13</v>
      </c>
      <c r="G844" s="133">
        <f>G845+G846</f>
        <v>0</v>
      </c>
      <c r="H844" s="133"/>
    </row>
    <row r="845" spans="1:8" ht="14.25">
      <c r="A845" s="8" t="s">
        <v>166</v>
      </c>
      <c r="B845" s="9" t="s">
        <v>167</v>
      </c>
      <c r="C845" s="105">
        <f>+E845+F845+G845</f>
        <v>13</v>
      </c>
      <c r="D845" s="145" t="s">
        <v>147</v>
      </c>
      <c r="E845" s="117"/>
      <c r="F845" s="117">
        <v>13</v>
      </c>
      <c r="G845" s="117"/>
      <c r="H845" s="137"/>
    </row>
    <row r="846" spans="1:8" ht="14.25">
      <c r="A846" s="8" t="s">
        <v>168</v>
      </c>
      <c r="B846" s="9" t="s">
        <v>169</v>
      </c>
      <c r="C846" s="105">
        <f>+E846+F846+G846</f>
        <v>0</v>
      </c>
      <c r="D846" s="145" t="s">
        <v>147</v>
      </c>
      <c r="E846" s="117"/>
      <c r="F846" s="117"/>
      <c r="G846" s="117"/>
      <c r="H846" s="137"/>
    </row>
    <row r="847" spans="1:8" ht="14.25">
      <c r="A847" s="26" t="s">
        <v>13</v>
      </c>
      <c r="B847" s="13" t="s">
        <v>227</v>
      </c>
      <c r="C847" s="105">
        <f>+E847+F847+G847</f>
        <v>0</v>
      </c>
      <c r="D847" s="145" t="s">
        <v>147</v>
      </c>
      <c r="E847" s="117"/>
      <c r="F847" s="117"/>
      <c r="G847" s="117"/>
      <c r="H847" s="137"/>
    </row>
    <row r="848" spans="1:8" ht="12.75">
      <c r="A848" s="26"/>
      <c r="B848" s="13"/>
      <c r="C848" s="103"/>
      <c r="D848" s="145" t="s">
        <v>147</v>
      </c>
      <c r="E848" s="103"/>
      <c r="F848" s="103"/>
      <c r="G848" s="103"/>
      <c r="H848" s="127"/>
    </row>
    <row r="849" spans="1:8" s="4" customFormat="1" ht="36">
      <c r="A849" s="38" t="s">
        <v>102</v>
      </c>
      <c r="B849" s="5"/>
      <c r="C849" s="103"/>
      <c r="D849" s="145" t="s">
        <v>147</v>
      </c>
      <c r="E849" s="103"/>
      <c r="F849" s="103"/>
      <c r="G849" s="103"/>
      <c r="H849" s="127"/>
    </row>
    <row r="850" spans="1:8" s="4" customFormat="1" ht="12.75">
      <c r="A850" s="27"/>
      <c r="B850" s="5"/>
      <c r="C850" s="104"/>
      <c r="D850" s="145" t="s">
        <v>147</v>
      </c>
      <c r="E850" s="104"/>
      <c r="F850" s="104"/>
      <c r="G850" s="104"/>
      <c r="H850" s="128"/>
    </row>
    <row r="851" spans="1:8" ht="30.75" customHeight="1">
      <c r="A851" s="66" t="s">
        <v>103</v>
      </c>
      <c r="B851" s="82"/>
      <c r="C851" s="103"/>
      <c r="D851" s="145" t="s">
        <v>147</v>
      </c>
      <c r="E851" s="103"/>
      <c r="F851" s="103"/>
      <c r="G851" s="103"/>
      <c r="H851" s="127"/>
    </row>
    <row r="852" spans="1:8" ht="16.5" customHeight="1">
      <c r="A852" s="66"/>
      <c r="B852" s="82"/>
      <c r="C852" s="103"/>
      <c r="D852" s="145" t="s">
        <v>147</v>
      </c>
      <c r="E852" s="103"/>
      <c r="F852" s="103"/>
      <c r="G852" s="103"/>
      <c r="H852" s="127"/>
    </row>
    <row r="853" spans="1:8" ht="15">
      <c r="A853" s="67" t="s">
        <v>12</v>
      </c>
      <c r="B853" s="68"/>
      <c r="C853" s="103"/>
      <c r="D853" s="145" t="s">
        <v>147</v>
      </c>
      <c r="E853" s="103"/>
      <c r="F853" s="103"/>
      <c r="G853" s="103"/>
      <c r="H853" s="127"/>
    </row>
    <row r="854" spans="1:8" ht="15">
      <c r="A854" s="67" t="s">
        <v>164</v>
      </c>
      <c r="B854" s="68" t="s">
        <v>151</v>
      </c>
      <c r="C854" s="133">
        <f>C855+C856</f>
        <v>49.5</v>
      </c>
      <c r="D854" s="134" t="s">
        <v>147</v>
      </c>
      <c r="E854" s="133">
        <f>E855+E856</f>
        <v>0</v>
      </c>
      <c r="F854" s="133">
        <f>F855+F856</f>
        <v>49.5</v>
      </c>
      <c r="G854" s="133">
        <f>G855+G856</f>
        <v>0</v>
      </c>
      <c r="H854" s="133"/>
    </row>
    <row r="855" spans="1:8" ht="14.25">
      <c r="A855" s="69" t="s">
        <v>166</v>
      </c>
      <c r="B855" s="70" t="s">
        <v>167</v>
      </c>
      <c r="C855" s="137">
        <f>C864+C872+C880</f>
        <v>49.5</v>
      </c>
      <c r="D855" s="134" t="s">
        <v>147</v>
      </c>
      <c r="E855" s="137">
        <f aca="true" t="shared" si="33" ref="E855:G856">E864+E872+E880</f>
        <v>0</v>
      </c>
      <c r="F855" s="137">
        <f t="shared" si="33"/>
        <v>49.5</v>
      </c>
      <c r="G855" s="137">
        <f t="shared" si="33"/>
        <v>0</v>
      </c>
      <c r="H855" s="137"/>
    </row>
    <row r="856" spans="1:8" ht="14.25">
      <c r="A856" s="69" t="s">
        <v>168</v>
      </c>
      <c r="B856" s="70" t="s">
        <v>169</v>
      </c>
      <c r="C856" s="137">
        <f>C865+C873+C881</f>
        <v>0</v>
      </c>
      <c r="D856" s="134" t="s">
        <v>147</v>
      </c>
      <c r="E856" s="137">
        <f t="shared" si="33"/>
        <v>0</v>
      </c>
      <c r="F856" s="137">
        <f t="shared" si="33"/>
        <v>0</v>
      </c>
      <c r="G856" s="137">
        <f t="shared" si="33"/>
        <v>0</v>
      </c>
      <c r="H856" s="137"/>
    </row>
    <row r="857" spans="1:8" ht="14.25">
      <c r="A857" s="80" t="s">
        <v>191</v>
      </c>
      <c r="B857" s="72" t="s">
        <v>153</v>
      </c>
      <c r="C857" s="137">
        <f>C882</f>
        <v>0</v>
      </c>
      <c r="D857" s="134" t="s">
        <v>147</v>
      </c>
      <c r="E857" s="137">
        <f>E882</f>
        <v>0</v>
      </c>
      <c r="F857" s="137">
        <f>F882</f>
        <v>0</v>
      </c>
      <c r="G857" s="137">
        <f>G882</f>
        <v>0</v>
      </c>
      <c r="H857" s="137"/>
    </row>
    <row r="858" spans="1:8" ht="14.25">
      <c r="A858" s="71" t="s">
        <v>226</v>
      </c>
      <c r="B858" s="72" t="s">
        <v>227</v>
      </c>
      <c r="C858" s="137">
        <f>C866+C874+C883</f>
        <v>3</v>
      </c>
      <c r="D858" s="134" t="s">
        <v>147</v>
      </c>
      <c r="E858" s="137">
        <f>E866+E874+E883</f>
        <v>0</v>
      </c>
      <c r="F858" s="137">
        <f>F866+F874+F883</f>
        <v>3</v>
      </c>
      <c r="G858" s="137">
        <f>G866+G874+G883</f>
        <v>0</v>
      </c>
      <c r="H858" s="137"/>
    </row>
    <row r="859" spans="1:8" ht="12.75">
      <c r="A859" s="12"/>
      <c r="B859" s="31"/>
      <c r="C859" s="103"/>
      <c r="D859" s="145" t="s">
        <v>147</v>
      </c>
      <c r="E859" s="103"/>
      <c r="F859" s="103"/>
      <c r="G859" s="103"/>
      <c r="H859" s="127"/>
    </row>
    <row r="860" spans="1:8" ht="15.75">
      <c r="A860" s="84" t="s">
        <v>104</v>
      </c>
      <c r="B860" s="85"/>
      <c r="C860" s="103"/>
      <c r="D860" s="145" t="s">
        <v>147</v>
      </c>
      <c r="E860" s="103"/>
      <c r="F860" s="103"/>
      <c r="G860" s="103"/>
      <c r="H860" s="127"/>
    </row>
    <row r="861" spans="1:8" ht="15.75">
      <c r="A861" s="84"/>
      <c r="B861" s="85"/>
      <c r="C861" s="103"/>
      <c r="D861" s="145" t="s">
        <v>147</v>
      </c>
      <c r="E861" s="103"/>
      <c r="F861" s="103"/>
      <c r="G861" s="103"/>
      <c r="H861" s="127"/>
    </row>
    <row r="862" spans="1:8" ht="15">
      <c r="A862" s="86" t="s">
        <v>39</v>
      </c>
      <c r="B862" s="87"/>
      <c r="C862" s="103"/>
      <c r="D862" s="145" t="s">
        <v>147</v>
      </c>
      <c r="E862" s="103"/>
      <c r="F862" s="103"/>
      <c r="G862" s="103"/>
      <c r="H862" s="127"/>
    </row>
    <row r="863" spans="1:8" ht="15">
      <c r="A863" s="86" t="s">
        <v>164</v>
      </c>
      <c r="B863" s="87" t="s">
        <v>151</v>
      </c>
      <c r="C863" s="133">
        <f>C864+C865</f>
        <v>0</v>
      </c>
      <c r="D863" s="134" t="s">
        <v>147</v>
      </c>
      <c r="E863" s="133">
        <f>E864+E865</f>
        <v>0</v>
      </c>
      <c r="F863" s="133">
        <f>F864+F865</f>
        <v>0</v>
      </c>
      <c r="G863" s="133">
        <f>G864+G865</f>
        <v>0</v>
      </c>
      <c r="H863" s="133"/>
    </row>
    <row r="864" spans="1:8" ht="14.25">
      <c r="A864" s="88" t="s">
        <v>166</v>
      </c>
      <c r="B864" s="89" t="s">
        <v>167</v>
      </c>
      <c r="C864" s="137">
        <f aca="true" t="shared" si="34" ref="C864:G865">C891+C899</f>
        <v>0</v>
      </c>
      <c r="D864" s="134" t="s">
        <v>147</v>
      </c>
      <c r="E864" s="137">
        <f t="shared" si="34"/>
        <v>0</v>
      </c>
      <c r="F864" s="137">
        <f t="shared" si="34"/>
        <v>0</v>
      </c>
      <c r="G864" s="137">
        <f t="shared" si="34"/>
        <v>0</v>
      </c>
      <c r="H864" s="137"/>
    </row>
    <row r="865" spans="1:8" ht="14.25">
      <c r="A865" s="88" t="s">
        <v>168</v>
      </c>
      <c r="B865" s="89" t="s">
        <v>169</v>
      </c>
      <c r="C865" s="137">
        <f t="shared" si="34"/>
        <v>0</v>
      </c>
      <c r="D865" s="134" t="s">
        <v>147</v>
      </c>
      <c r="E865" s="137">
        <f t="shared" si="34"/>
        <v>0</v>
      </c>
      <c r="F865" s="137">
        <f t="shared" si="34"/>
        <v>0</v>
      </c>
      <c r="G865" s="137">
        <f t="shared" si="34"/>
        <v>0</v>
      </c>
      <c r="H865" s="137"/>
    </row>
    <row r="866" spans="1:8" ht="14.25">
      <c r="A866" s="90" t="s">
        <v>13</v>
      </c>
      <c r="B866" s="91" t="s">
        <v>227</v>
      </c>
      <c r="C866" s="137">
        <f>C893</f>
        <v>0</v>
      </c>
      <c r="D866" s="134" t="s">
        <v>147</v>
      </c>
      <c r="E866" s="137">
        <f>E893</f>
        <v>0</v>
      </c>
      <c r="F866" s="137">
        <f>F893</f>
        <v>0</v>
      </c>
      <c r="G866" s="137">
        <f>G893</f>
        <v>0</v>
      </c>
      <c r="H866" s="137"/>
    </row>
    <row r="867" spans="1:8" ht="12.75">
      <c r="A867" s="92"/>
      <c r="B867" s="85"/>
      <c r="C867" s="103"/>
      <c r="D867" s="145" t="s">
        <v>147</v>
      </c>
      <c r="E867" s="103"/>
      <c r="F867" s="103"/>
      <c r="G867" s="103"/>
      <c r="H867" s="127"/>
    </row>
    <row r="868" spans="1:8" ht="31.5">
      <c r="A868" s="84" t="s">
        <v>105</v>
      </c>
      <c r="B868" s="91"/>
      <c r="C868" s="103"/>
      <c r="D868" s="145" t="s">
        <v>147</v>
      </c>
      <c r="E868" s="103"/>
      <c r="F868" s="103"/>
      <c r="G868" s="103"/>
      <c r="H868" s="127"/>
    </row>
    <row r="869" spans="1:8" ht="15.75">
      <c r="A869" s="84"/>
      <c r="B869" s="91"/>
      <c r="C869" s="103"/>
      <c r="D869" s="145" t="s">
        <v>147</v>
      </c>
      <c r="E869" s="103"/>
      <c r="F869" s="103"/>
      <c r="G869" s="103"/>
      <c r="H869" s="127"/>
    </row>
    <row r="870" spans="1:8" ht="15">
      <c r="A870" s="86" t="s">
        <v>39</v>
      </c>
      <c r="B870" s="87"/>
      <c r="C870" s="103"/>
      <c r="D870" s="145" t="s">
        <v>147</v>
      </c>
      <c r="E870" s="103"/>
      <c r="F870" s="103"/>
      <c r="G870" s="103"/>
      <c r="H870" s="127"/>
    </row>
    <row r="871" spans="1:8" ht="15">
      <c r="A871" s="86" t="s">
        <v>164</v>
      </c>
      <c r="B871" s="87" t="s">
        <v>151</v>
      </c>
      <c r="C871" s="133">
        <f>C872+C873</f>
        <v>0</v>
      </c>
      <c r="D871" s="134" t="s">
        <v>147</v>
      </c>
      <c r="E871" s="133">
        <f>E872+E873</f>
        <v>0</v>
      </c>
      <c r="F871" s="133">
        <f>F872+F873</f>
        <v>0</v>
      </c>
      <c r="G871" s="133">
        <f>G872+G873</f>
        <v>0</v>
      </c>
      <c r="H871" s="133"/>
    </row>
    <row r="872" spans="1:8" ht="14.25">
      <c r="A872" s="88" t="s">
        <v>166</v>
      </c>
      <c r="B872" s="89" t="s">
        <v>167</v>
      </c>
      <c r="C872" s="137">
        <f aca="true" t="shared" si="35" ref="C872:G873">C908+C915+C922+C930</f>
        <v>0</v>
      </c>
      <c r="D872" s="134" t="s">
        <v>147</v>
      </c>
      <c r="E872" s="137">
        <f t="shared" si="35"/>
        <v>0</v>
      </c>
      <c r="F872" s="137">
        <f t="shared" si="35"/>
        <v>0</v>
      </c>
      <c r="G872" s="137">
        <f t="shared" si="35"/>
        <v>0</v>
      </c>
      <c r="H872" s="137"/>
    </row>
    <row r="873" spans="1:8" ht="14.25">
      <c r="A873" s="88" t="s">
        <v>168</v>
      </c>
      <c r="B873" s="89" t="s">
        <v>169</v>
      </c>
      <c r="C873" s="137">
        <f t="shared" si="35"/>
        <v>0</v>
      </c>
      <c r="D873" s="134" t="s">
        <v>147</v>
      </c>
      <c r="E873" s="137">
        <f t="shared" si="35"/>
        <v>0</v>
      </c>
      <c r="F873" s="137">
        <f t="shared" si="35"/>
        <v>0</v>
      </c>
      <c r="G873" s="137">
        <f t="shared" si="35"/>
        <v>0</v>
      </c>
      <c r="H873" s="137"/>
    </row>
    <row r="874" spans="1:8" ht="12.75">
      <c r="A874" s="90" t="s">
        <v>13</v>
      </c>
      <c r="B874" s="91" t="s">
        <v>227</v>
      </c>
      <c r="C874" s="134">
        <f>C924</f>
        <v>0</v>
      </c>
      <c r="D874" s="134" t="s">
        <v>147</v>
      </c>
      <c r="E874" s="134">
        <f>E924</f>
        <v>0</v>
      </c>
      <c r="F874" s="134">
        <f>F924</f>
        <v>0</v>
      </c>
      <c r="G874" s="134">
        <f>G924</f>
        <v>0</v>
      </c>
      <c r="H874" s="134"/>
    </row>
    <row r="875" spans="1:8" ht="12.75">
      <c r="A875" s="92"/>
      <c r="B875" s="85"/>
      <c r="C875" s="103"/>
      <c r="D875" s="145" t="s">
        <v>147</v>
      </c>
      <c r="E875" s="103"/>
      <c r="F875" s="103"/>
      <c r="G875" s="103"/>
      <c r="H875" s="127"/>
    </row>
    <row r="876" spans="1:8" ht="15.75">
      <c r="A876" s="84" t="s">
        <v>106</v>
      </c>
      <c r="B876" s="91"/>
      <c r="C876" s="103"/>
      <c r="D876" s="145" t="s">
        <v>147</v>
      </c>
      <c r="E876" s="103"/>
      <c r="F876" s="103"/>
      <c r="G876" s="103"/>
      <c r="H876" s="127"/>
    </row>
    <row r="877" spans="1:8" ht="15.75">
      <c r="A877" s="84"/>
      <c r="B877" s="91"/>
      <c r="C877" s="103"/>
      <c r="D877" s="145" t="s">
        <v>147</v>
      </c>
      <c r="E877" s="103"/>
      <c r="F877" s="103"/>
      <c r="G877" s="103"/>
      <c r="H877" s="127"/>
    </row>
    <row r="878" spans="1:8" ht="15">
      <c r="A878" s="86" t="s">
        <v>12</v>
      </c>
      <c r="B878" s="87"/>
      <c r="C878" s="103"/>
      <c r="D878" s="145" t="s">
        <v>147</v>
      </c>
      <c r="E878" s="103"/>
      <c r="F878" s="103"/>
      <c r="G878" s="103"/>
      <c r="H878" s="127"/>
    </row>
    <row r="879" spans="1:8" ht="15">
      <c r="A879" s="86" t="s">
        <v>164</v>
      </c>
      <c r="B879" s="87" t="s">
        <v>151</v>
      </c>
      <c r="C879" s="133">
        <f>C880+C881</f>
        <v>49.5</v>
      </c>
      <c r="D879" s="134" t="s">
        <v>147</v>
      </c>
      <c r="E879" s="133">
        <f>E880+E881</f>
        <v>0</v>
      </c>
      <c r="F879" s="133">
        <f>F880+F881</f>
        <v>49.5</v>
      </c>
      <c r="G879" s="133">
        <f>G880+G881</f>
        <v>0</v>
      </c>
      <c r="H879" s="133"/>
    </row>
    <row r="880" spans="1:8" ht="14.25">
      <c r="A880" s="88" t="s">
        <v>166</v>
      </c>
      <c r="B880" s="89" t="s">
        <v>167</v>
      </c>
      <c r="C880" s="137">
        <f aca="true" t="shared" si="36" ref="C880:G881">C939+C947+C955+C963+C972+C980+C988+C996+C1004+C1012+C1020+C1028+C1035</f>
        <v>49.5</v>
      </c>
      <c r="D880" s="134" t="s">
        <v>147</v>
      </c>
      <c r="E880" s="137">
        <f t="shared" si="36"/>
        <v>0</v>
      </c>
      <c r="F880" s="137">
        <f t="shared" si="36"/>
        <v>49.5</v>
      </c>
      <c r="G880" s="137">
        <f t="shared" si="36"/>
        <v>0</v>
      </c>
      <c r="H880" s="137"/>
    </row>
    <row r="881" spans="1:8" ht="14.25">
      <c r="A881" s="88" t="s">
        <v>168</v>
      </c>
      <c r="B881" s="89" t="s">
        <v>169</v>
      </c>
      <c r="C881" s="137">
        <f t="shared" si="36"/>
        <v>0</v>
      </c>
      <c r="D881" s="134" t="s">
        <v>147</v>
      </c>
      <c r="E881" s="137">
        <f t="shared" si="36"/>
        <v>0</v>
      </c>
      <c r="F881" s="137">
        <f t="shared" si="36"/>
        <v>0</v>
      </c>
      <c r="G881" s="137">
        <f t="shared" si="36"/>
        <v>0</v>
      </c>
      <c r="H881" s="137"/>
    </row>
    <row r="882" spans="1:8" ht="14.25">
      <c r="A882" s="93" t="s">
        <v>191</v>
      </c>
      <c r="B882" s="91" t="s">
        <v>153</v>
      </c>
      <c r="C882" s="137">
        <f>C965</f>
        <v>0</v>
      </c>
      <c r="D882" s="134" t="s">
        <v>147</v>
      </c>
      <c r="E882" s="137">
        <f>E965</f>
        <v>0</v>
      </c>
      <c r="F882" s="137">
        <f>F965</f>
        <v>0</v>
      </c>
      <c r="G882" s="137">
        <f>G965</f>
        <v>0</v>
      </c>
      <c r="H882" s="137"/>
    </row>
    <row r="883" spans="1:8" ht="12.75">
      <c r="A883" s="90" t="s">
        <v>226</v>
      </c>
      <c r="B883" s="91" t="s">
        <v>227</v>
      </c>
      <c r="C883" s="134">
        <f>C941+C949+C957+C966+C974+C982+C990+C998+C1006+C1014+C1022+C1037</f>
        <v>3</v>
      </c>
      <c r="D883" s="134" t="s">
        <v>147</v>
      </c>
      <c r="E883" s="134">
        <f>E941+E949+E957+E966+E974+E982+E990+E998+E1006+E1014+E1022+E1037</f>
        <v>0</v>
      </c>
      <c r="F883" s="134">
        <f>F941+F949+F957+F966+F974+F982+F990+F998+F1006+F1014+F1022+F1037</f>
        <v>3</v>
      </c>
      <c r="G883" s="134">
        <f>G941+G949+G957+G966+G974+G982+G990+G998+G1006+G1014+G1022+G1037</f>
        <v>0</v>
      </c>
      <c r="H883" s="134"/>
    </row>
    <row r="884" spans="1:8" ht="12.75">
      <c r="A884" s="12"/>
      <c r="B884" s="31"/>
      <c r="C884" s="103"/>
      <c r="D884" s="145" t="s">
        <v>147</v>
      </c>
      <c r="E884" s="103"/>
      <c r="F884" s="103"/>
      <c r="G884" s="103"/>
      <c r="H884" s="127"/>
    </row>
    <row r="885" spans="1:8" ht="15.75">
      <c r="A885" s="83" t="s">
        <v>107</v>
      </c>
      <c r="B885" s="31"/>
      <c r="C885" s="103"/>
      <c r="D885" s="145" t="s">
        <v>147</v>
      </c>
      <c r="E885" s="103"/>
      <c r="F885" s="103"/>
      <c r="G885" s="103"/>
      <c r="H885" s="127"/>
    </row>
    <row r="886" spans="1:8" ht="15">
      <c r="A886" s="10"/>
      <c r="B886" s="31"/>
      <c r="C886" s="103"/>
      <c r="D886" s="145" t="s">
        <v>147</v>
      </c>
      <c r="E886" s="103"/>
      <c r="F886" s="103"/>
      <c r="G886" s="103"/>
      <c r="H886" s="127"/>
    </row>
    <row r="887" spans="1:8" ht="30">
      <c r="A887" s="10" t="s">
        <v>108</v>
      </c>
      <c r="B887" s="13"/>
      <c r="C887" s="103"/>
      <c r="D887" s="145" t="s">
        <v>147</v>
      </c>
      <c r="E887" s="103"/>
      <c r="F887" s="103"/>
      <c r="G887" s="103"/>
      <c r="H887" s="127"/>
    </row>
    <row r="888" spans="1:8" ht="15">
      <c r="A888" s="10"/>
      <c r="B888" s="13"/>
      <c r="C888" s="103"/>
      <c r="D888" s="145" t="s">
        <v>147</v>
      </c>
      <c r="E888" s="103"/>
      <c r="F888" s="103"/>
      <c r="G888" s="103"/>
      <c r="H888" s="127"/>
    </row>
    <row r="889" spans="1:8" ht="15">
      <c r="A889" s="10" t="s">
        <v>39</v>
      </c>
      <c r="B889" s="11"/>
      <c r="C889" s="103"/>
      <c r="D889" s="145" t="s">
        <v>147</v>
      </c>
      <c r="E889" s="103"/>
      <c r="F889" s="103"/>
      <c r="G889" s="103"/>
      <c r="H889" s="127"/>
    </row>
    <row r="890" spans="1:8" ht="15">
      <c r="A890" s="14" t="s">
        <v>164</v>
      </c>
      <c r="B890" s="11" t="s">
        <v>151</v>
      </c>
      <c r="C890" s="133">
        <f>C891+C892</f>
        <v>0</v>
      </c>
      <c r="D890" s="134" t="s">
        <v>147</v>
      </c>
      <c r="E890" s="133">
        <f>E891+E892</f>
        <v>0</v>
      </c>
      <c r="F890" s="133">
        <f>F891+F892</f>
        <v>0</v>
      </c>
      <c r="G890" s="133">
        <f>G891+G892</f>
        <v>0</v>
      </c>
      <c r="H890" s="133"/>
    </row>
    <row r="891" spans="1:8" ht="14.25">
      <c r="A891" s="15" t="s">
        <v>166</v>
      </c>
      <c r="B891" s="9" t="s">
        <v>167</v>
      </c>
      <c r="C891" s="105">
        <f>+E891+F891+G891</f>
        <v>0</v>
      </c>
      <c r="D891" s="145" t="s">
        <v>147</v>
      </c>
      <c r="E891" s="117"/>
      <c r="F891" s="117"/>
      <c r="G891" s="117"/>
      <c r="H891" s="137"/>
    </row>
    <row r="892" spans="1:8" ht="14.25">
      <c r="A892" s="15" t="s">
        <v>168</v>
      </c>
      <c r="B892" s="9" t="s">
        <v>169</v>
      </c>
      <c r="C892" s="105">
        <f>+E892+F892+G892</f>
        <v>0</v>
      </c>
      <c r="D892" s="145" t="s">
        <v>147</v>
      </c>
      <c r="E892" s="117"/>
      <c r="F892" s="117"/>
      <c r="G892" s="117"/>
      <c r="H892" s="137"/>
    </row>
    <row r="893" spans="1:8" ht="14.25">
      <c r="A893" s="26" t="s">
        <v>13</v>
      </c>
      <c r="B893" s="13" t="s">
        <v>227</v>
      </c>
      <c r="C893" s="105">
        <f>+E893+F893+G893</f>
        <v>0</v>
      </c>
      <c r="D893" s="145" t="s">
        <v>147</v>
      </c>
      <c r="E893" s="117"/>
      <c r="F893" s="117"/>
      <c r="G893" s="117"/>
      <c r="H893" s="137"/>
    </row>
    <row r="894" spans="1:8" ht="12.75">
      <c r="A894" s="26"/>
      <c r="B894" s="13"/>
      <c r="C894" s="103"/>
      <c r="D894" s="145" t="s">
        <v>147</v>
      </c>
      <c r="E894" s="103"/>
      <c r="F894" s="103"/>
      <c r="G894" s="103"/>
      <c r="H894" s="127"/>
    </row>
    <row r="895" spans="1:8" ht="30">
      <c r="A895" s="10" t="s">
        <v>20</v>
      </c>
      <c r="B895" s="13"/>
      <c r="C895" s="103"/>
      <c r="D895" s="145" t="s">
        <v>147</v>
      </c>
      <c r="E895" s="103"/>
      <c r="F895" s="103"/>
      <c r="G895" s="103"/>
      <c r="H895" s="127"/>
    </row>
    <row r="896" spans="1:8" ht="15">
      <c r="A896" s="10"/>
      <c r="B896" s="13"/>
      <c r="C896" s="103"/>
      <c r="D896" s="145" t="s">
        <v>147</v>
      </c>
      <c r="E896" s="103"/>
      <c r="F896" s="103"/>
      <c r="G896" s="103"/>
      <c r="H896" s="127"/>
    </row>
    <row r="897" spans="1:8" ht="15">
      <c r="A897" s="10" t="s">
        <v>39</v>
      </c>
      <c r="B897" s="11"/>
      <c r="C897" s="103"/>
      <c r="D897" s="145" t="s">
        <v>147</v>
      </c>
      <c r="E897" s="103"/>
      <c r="F897" s="103"/>
      <c r="G897" s="103"/>
      <c r="H897" s="127"/>
    </row>
    <row r="898" spans="1:8" ht="15">
      <c r="A898" s="14" t="s">
        <v>164</v>
      </c>
      <c r="B898" s="11" t="s">
        <v>151</v>
      </c>
      <c r="C898" s="133">
        <f>C899+C900</f>
        <v>0</v>
      </c>
      <c r="D898" s="134" t="s">
        <v>147</v>
      </c>
      <c r="E898" s="133">
        <f>E899+E900</f>
        <v>0</v>
      </c>
      <c r="F898" s="133">
        <f>F899+F900</f>
        <v>0</v>
      </c>
      <c r="G898" s="133">
        <f>G899+G900</f>
        <v>0</v>
      </c>
      <c r="H898" s="133"/>
    </row>
    <row r="899" spans="1:8" ht="14.25">
      <c r="A899" s="15" t="s">
        <v>166</v>
      </c>
      <c r="B899" s="9" t="s">
        <v>167</v>
      </c>
      <c r="C899" s="105">
        <f>+E899+F899+G899</f>
        <v>0</v>
      </c>
      <c r="D899" s="145" t="s">
        <v>147</v>
      </c>
      <c r="E899" s="117"/>
      <c r="F899" s="117"/>
      <c r="G899" s="117"/>
      <c r="H899" s="137"/>
    </row>
    <row r="900" spans="1:8" ht="14.25">
      <c r="A900" s="15" t="s">
        <v>168</v>
      </c>
      <c r="B900" s="9" t="s">
        <v>169</v>
      </c>
      <c r="C900" s="105">
        <f>+E900+F900+G900</f>
        <v>0</v>
      </c>
      <c r="D900" s="145" t="s">
        <v>147</v>
      </c>
      <c r="E900" s="117"/>
      <c r="F900" s="117"/>
      <c r="G900" s="117"/>
      <c r="H900" s="137"/>
    </row>
    <row r="901" spans="1:8" ht="12.75">
      <c r="A901" s="12"/>
      <c r="B901" s="31"/>
      <c r="C901" s="103"/>
      <c r="D901" s="145" t="s">
        <v>147</v>
      </c>
      <c r="E901" s="103"/>
      <c r="F901" s="103"/>
      <c r="G901" s="103"/>
      <c r="H901" s="127"/>
    </row>
    <row r="902" spans="1:8" ht="15.75">
      <c r="A902" s="83" t="s">
        <v>109</v>
      </c>
      <c r="B902" s="31"/>
      <c r="C902" s="103"/>
      <c r="D902" s="145" t="s">
        <v>147</v>
      </c>
      <c r="E902" s="103"/>
      <c r="F902" s="103"/>
      <c r="G902" s="103"/>
      <c r="H902" s="127"/>
    </row>
    <row r="903" spans="1:8" ht="15">
      <c r="A903" s="10"/>
      <c r="B903" s="31"/>
      <c r="C903" s="103"/>
      <c r="D903" s="145" t="s">
        <v>147</v>
      </c>
      <c r="E903" s="103"/>
      <c r="F903" s="103"/>
      <c r="G903" s="103"/>
      <c r="H903" s="127"/>
    </row>
    <row r="904" spans="1:8" ht="15">
      <c r="A904" s="10" t="s">
        <v>110</v>
      </c>
      <c r="B904" s="13"/>
      <c r="C904" s="103"/>
      <c r="D904" s="145" t="s">
        <v>147</v>
      </c>
      <c r="E904" s="103"/>
      <c r="F904" s="103"/>
      <c r="G904" s="103"/>
      <c r="H904" s="127"/>
    </row>
    <row r="905" spans="1:8" ht="15">
      <c r="A905" s="10"/>
      <c r="B905" s="13"/>
      <c r="C905" s="103"/>
      <c r="D905" s="145" t="s">
        <v>147</v>
      </c>
      <c r="E905" s="103"/>
      <c r="F905" s="103"/>
      <c r="G905" s="103"/>
      <c r="H905" s="127"/>
    </row>
    <row r="906" spans="1:8" ht="15">
      <c r="A906" s="10" t="s">
        <v>39</v>
      </c>
      <c r="B906" s="13"/>
      <c r="C906" s="103"/>
      <c r="D906" s="145" t="s">
        <v>147</v>
      </c>
      <c r="E906" s="103"/>
      <c r="F906" s="103"/>
      <c r="G906" s="103"/>
      <c r="H906" s="127"/>
    </row>
    <row r="907" spans="1:8" ht="15">
      <c r="A907" s="14" t="s">
        <v>164</v>
      </c>
      <c r="B907" s="11" t="s">
        <v>151</v>
      </c>
      <c r="C907" s="133">
        <f>C908+C909</f>
        <v>0</v>
      </c>
      <c r="D907" s="134" t="s">
        <v>147</v>
      </c>
      <c r="E907" s="133">
        <f>E908+E909</f>
        <v>0</v>
      </c>
      <c r="F907" s="133">
        <f>F908+F909</f>
        <v>0</v>
      </c>
      <c r="G907" s="133">
        <f>G908+G909</f>
        <v>0</v>
      </c>
      <c r="H907" s="133"/>
    </row>
    <row r="908" spans="1:8" ht="14.25">
      <c r="A908" s="15" t="s">
        <v>166</v>
      </c>
      <c r="B908" s="9" t="s">
        <v>167</v>
      </c>
      <c r="C908" s="105">
        <f>+E908+F908+G908</f>
        <v>0</v>
      </c>
      <c r="D908" s="145" t="s">
        <v>147</v>
      </c>
      <c r="E908" s="117"/>
      <c r="F908" s="117"/>
      <c r="G908" s="117"/>
      <c r="H908" s="137"/>
    </row>
    <row r="909" spans="1:8" ht="14.25">
      <c r="A909" s="15" t="s">
        <v>168</v>
      </c>
      <c r="B909" s="9" t="s">
        <v>169</v>
      </c>
      <c r="C909" s="105">
        <f>+E909+F909+G909</f>
        <v>0</v>
      </c>
      <c r="D909" s="145" t="s">
        <v>147</v>
      </c>
      <c r="E909" s="117"/>
      <c r="F909" s="117"/>
      <c r="G909" s="117"/>
      <c r="H909" s="137"/>
    </row>
    <row r="910" spans="1:8" ht="12.75">
      <c r="A910" s="26"/>
      <c r="B910" s="13"/>
      <c r="C910" s="103"/>
      <c r="D910" s="145" t="s">
        <v>147</v>
      </c>
      <c r="E910" s="103"/>
      <c r="F910" s="103"/>
      <c r="G910" s="103"/>
      <c r="H910" s="127"/>
    </row>
    <row r="911" spans="1:8" ht="15">
      <c r="A911" s="10" t="s">
        <v>111</v>
      </c>
      <c r="B911" s="13"/>
      <c r="C911" s="103"/>
      <c r="D911" s="145" t="s">
        <v>147</v>
      </c>
      <c r="E911" s="103"/>
      <c r="F911" s="103"/>
      <c r="G911" s="103"/>
      <c r="H911" s="127"/>
    </row>
    <row r="912" spans="1:8" ht="15">
      <c r="A912" s="10"/>
      <c r="B912" s="13"/>
      <c r="C912" s="103"/>
      <c r="D912" s="145" t="s">
        <v>147</v>
      </c>
      <c r="E912" s="103"/>
      <c r="F912" s="103"/>
      <c r="G912" s="103"/>
      <c r="H912" s="127"/>
    </row>
    <row r="913" spans="1:8" ht="15">
      <c r="A913" s="10" t="s">
        <v>39</v>
      </c>
      <c r="B913" s="13"/>
      <c r="C913" s="103"/>
      <c r="D913" s="145" t="s">
        <v>147</v>
      </c>
      <c r="E913" s="103"/>
      <c r="F913" s="103"/>
      <c r="G913" s="103"/>
      <c r="H913" s="127"/>
    </row>
    <row r="914" spans="1:8" ht="15">
      <c r="A914" s="14" t="s">
        <v>164</v>
      </c>
      <c r="B914" s="11" t="s">
        <v>151</v>
      </c>
      <c r="C914" s="133">
        <f>C915+C916</f>
        <v>0</v>
      </c>
      <c r="D914" s="134" t="s">
        <v>147</v>
      </c>
      <c r="E914" s="133">
        <f>E915+E916</f>
        <v>0</v>
      </c>
      <c r="F914" s="133">
        <f>F915+F916</f>
        <v>0</v>
      </c>
      <c r="G914" s="133">
        <f>G915+G916</f>
        <v>0</v>
      </c>
      <c r="H914" s="133"/>
    </row>
    <row r="915" spans="1:8" ht="14.25">
      <c r="A915" s="15" t="s">
        <v>166</v>
      </c>
      <c r="B915" s="9" t="s">
        <v>167</v>
      </c>
      <c r="C915" s="105">
        <f>+E915+F915+G915</f>
        <v>0</v>
      </c>
      <c r="D915" s="145" t="s">
        <v>147</v>
      </c>
      <c r="E915" s="117"/>
      <c r="F915" s="117"/>
      <c r="G915" s="117"/>
      <c r="H915" s="137"/>
    </row>
    <row r="916" spans="1:8" ht="14.25">
      <c r="A916" s="15" t="s">
        <v>168</v>
      </c>
      <c r="B916" s="9" t="s">
        <v>169</v>
      </c>
      <c r="C916" s="105">
        <f>+E916+F916+G916</f>
        <v>0</v>
      </c>
      <c r="D916" s="145" t="s">
        <v>147</v>
      </c>
      <c r="E916" s="117"/>
      <c r="F916" s="117"/>
      <c r="G916" s="117"/>
      <c r="H916" s="137"/>
    </row>
    <row r="917" spans="1:8" ht="12.75">
      <c r="A917" s="26"/>
      <c r="B917" s="13"/>
      <c r="C917" s="103"/>
      <c r="D917" s="145" t="s">
        <v>147</v>
      </c>
      <c r="E917" s="103"/>
      <c r="F917" s="103"/>
      <c r="G917" s="103"/>
      <c r="H917" s="127"/>
    </row>
    <row r="918" spans="1:8" ht="15">
      <c r="A918" s="10" t="s">
        <v>112</v>
      </c>
      <c r="B918" s="13"/>
      <c r="C918" s="103"/>
      <c r="D918" s="145" t="s">
        <v>147</v>
      </c>
      <c r="E918" s="103"/>
      <c r="F918" s="103"/>
      <c r="G918" s="103"/>
      <c r="H918" s="127"/>
    </row>
    <row r="919" spans="1:8" ht="15">
      <c r="A919" s="10"/>
      <c r="B919" s="13"/>
      <c r="C919" s="103"/>
      <c r="D919" s="145" t="s">
        <v>147</v>
      </c>
      <c r="E919" s="103"/>
      <c r="F919" s="103"/>
      <c r="G919" s="103"/>
      <c r="H919" s="127"/>
    </row>
    <row r="920" spans="1:8" ht="15">
      <c r="A920" s="10" t="s">
        <v>39</v>
      </c>
      <c r="B920" s="11"/>
      <c r="C920" s="103"/>
      <c r="D920" s="145" t="s">
        <v>147</v>
      </c>
      <c r="E920" s="103"/>
      <c r="F920" s="103"/>
      <c r="G920" s="103"/>
      <c r="H920" s="127"/>
    </row>
    <row r="921" spans="1:8" ht="15">
      <c r="A921" s="14" t="s">
        <v>164</v>
      </c>
      <c r="B921" s="11" t="s">
        <v>151</v>
      </c>
      <c r="C921" s="133">
        <f>C922+C923</f>
        <v>0</v>
      </c>
      <c r="D921" s="134" t="s">
        <v>147</v>
      </c>
      <c r="E921" s="133">
        <f>E922+E923</f>
        <v>0</v>
      </c>
      <c r="F921" s="133">
        <f>F922+F923</f>
        <v>0</v>
      </c>
      <c r="G921" s="133">
        <f>G922+G923</f>
        <v>0</v>
      </c>
      <c r="H921" s="133"/>
    </row>
    <row r="922" spans="1:8" ht="14.25">
      <c r="A922" s="15" t="s">
        <v>166</v>
      </c>
      <c r="B922" s="9" t="s">
        <v>167</v>
      </c>
      <c r="C922" s="105">
        <f>+E922+F922+G922</f>
        <v>0</v>
      </c>
      <c r="D922" s="145" t="s">
        <v>147</v>
      </c>
      <c r="E922" s="117"/>
      <c r="F922" s="117"/>
      <c r="G922" s="117"/>
      <c r="H922" s="137"/>
    </row>
    <row r="923" spans="1:8" ht="14.25">
      <c r="A923" s="15" t="s">
        <v>168</v>
      </c>
      <c r="B923" s="9" t="s">
        <v>169</v>
      </c>
      <c r="C923" s="105">
        <f>+E923+F923+G923</f>
        <v>0</v>
      </c>
      <c r="D923" s="145" t="s">
        <v>147</v>
      </c>
      <c r="E923" s="117"/>
      <c r="F923" s="117"/>
      <c r="G923" s="117"/>
      <c r="H923" s="137"/>
    </row>
    <row r="924" spans="1:8" ht="14.25">
      <c r="A924" s="26" t="s">
        <v>13</v>
      </c>
      <c r="B924" s="13" t="s">
        <v>227</v>
      </c>
      <c r="C924" s="105">
        <f>+E924+F924+G924</f>
        <v>0</v>
      </c>
      <c r="D924" s="145" t="s">
        <v>147</v>
      </c>
      <c r="E924" s="117"/>
      <c r="F924" s="117"/>
      <c r="G924" s="117"/>
      <c r="H924" s="137"/>
    </row>
    <row r="925" spans="1:8" ht="12.75">
      <c r="A925" s="26"/>
      <c r="B925" s="13"/>
      <c r="C925" s="103"/>
      <c r="D925" s="145" t="s">
        <v>147</v>
      </c>
      <c r="E925" s="103"/>
      <c r="F925" s="103"/>
      <c r="G925" s="103"/>
      <c r="H925" s="127"/>
    </row>
    <row r="926" spans="1:8" ht="30">
      <c r="A926" s="10" t="s">
        <v>20</v>
      </c>
      <c r="B926" s="13"/>
      <c r="C926" s="103"/>
      <c r="D926" s="145" t="s">
        <v>147</v>
      </c>
      <c r="E926" s="103"/>
      <c r="F926" s="103"/>
      <c r="G926" s="103"/>
      <c r="H926" s="127"/>
    </row>
    <row r="927" spans="1:8" ht="15">
      <c r="A927" s="10"/>
      <c r="B927" s="13"/>
      <c r="C927" s="103"/>
      <c r="D927" s="145" t="s">
        <v>147</v>
      </c>
      <c r="E927" s="103"/>
      <c r="F927" s="103"/>
      <c r="G927" s="103"/>
      <c r="H927" s="127"/>
    </row>
    <row r="928" spans="1:8" ht="15">
      <c r="A928" s="10" t="s">
        <v>39</v>
      </c>
      <c r="B928" s="11"/>
      <c r="C928" s="103"/>
      <c r="D928" s="145" t="s">
        <v>147</v>
      </c>
      <c r="E928" s="103"/>
      <c r="F928" s="103"/>
      <c r="G928" s="103"/>
      <c r="H928" s="127"/>
    </row>
    <row r="929" spans="1:8" ht="15">
      <c r="A929" s="14" t="s">
        <v>164</v>
      </c>
      <c r="B929" s="11" t="s">
        <v>151</v>
      </c>
      <c r="C929" s="133">
        <f>C930+C931</f>
        <v>0</v>
      </c>
      <c r="D929" s="134" t="s">
        <v>147</v>
      </c>
      <c r="E929" s="133">
        <f>E930+E931</f>
        <v>0</v>
      </c>
      <c r="F929" s="133">
        <f>F930+F931</f>
        <v>0</v>
      </c>
      <c r="G929" s="133">
        <f>G930+G931</f>
        <v>0</v>
      </c>
      <c r="H929" s="133"/>
    </row>
    <row r="930" spans="1:8" ht="14.25">
      <c r="A930" s="15" t="s">
        <v>166</v>
      </c>
      <c r="B930" s="9" t="s">
        <v>167</v>
      </c>
      <c r="C930" s="105">
        <f>+E930+F930+G930</f>
        <v>0</v>
      </c>
      <c r="D930" s="145" t="s">
        <v>147</v>
      </c>
      <c r="E930" s="117"/>
      <c r="F930" s="117"/>
      <c r="G930" s="117"/>
      <c r="H930" s="137"/>
    </row>
    <row r="931" spans="1:8" ht="14.25">
      <c r="A931" s="15" t="s">
        <v>168</v>
      </c>
      <c r="B931" s="9" t="s">
        <v>169</v>
      </c>
      <c r="C931" s="105">
        <f>+E931+F931+G931</f>
        <v>0</v>
      </c>
      <c r="D931" s="145" t="s">
        <v>147</v>
      </c>
      <c r="E931" s="117"/>
      <c r="F931" s="117"/>
      <c r="G931" s="117"/>
      <c r="H931" s="137"/>
    </row>
    <row r="932" spans="1:8" ht="12.75">
      <c r="A932" s="12"/>
      <c r="B932" s="31"/>
      <c r="C932" s="103"/>
      <c r="D932" s="145" t="s">
        <v>147</v>
      </c>
      <c r="E932" s="103"/>
      <c r="F932" s="103"/>
      <c r="G932" s="103"/>
      <c r="H932" s="127"/>
    </row>
    <row r="933" spans="1:8" ht="15.75">
      <c r="A933" s="83" t="s">
        <v>113</v>
      </c>
      <c r="B933" s="31"/>
      <c r="C933" s="103"/>
      <c r="D933" s="145" t="s">
        <v>147</v>
      </c>
      <c r="E933" s="103"/>
      <c r="F933" s="103"/>
      <c r="G933" s="103"/>
      <c r="H933" s="127"/>
    </row>
    <row r="934" spans="1:8" ht="15">
      <c r="A934" s="10"/>
      <c r="B934" s="31"/>
      <c r="C934" s="103"/>
      <c r="D934" s="145" t="s">
        <v>147</v>
      </c>
      <c r="E934" s="103"/>
      <c r="F934" s="103"/>
      <c r="G934" s="103"/>
      <c r="H934" s="127"/>
    </row>
    <row r="935" spans="1:8" ht="15">
      <c r="A935" s="10" t="s">
        <v>114</v>
      </c>
      <c r="B935" s="13"/>
      <c r="C935" s="103"/>
      <c r="D935" s="145" t="s">
        <v>147</v>
      </c>
      <c r="E935" s="103"/>
      <c r="F935" s="103"/>
      <c r="G935" s="103"/>
      <c r="H935" s="127"/>
    </row>
    <row r="936" spans="1:8" ht="15">
      <c r="A936" s="10"/>
      <c r="B936" s="13"/>
      <c r="C936" s="103"/>
      <c r="D936" s="145" t="s">
        <v>147</v>
      </c>
      <c r="E936" s="103"/>
      <c r="F936" s="103"/>
      <c r="G936" s="103"/>
      <c r="H936" s="127"/>
    </row>
    <row r="937" spans="1:8" ht="15">
      <c r="A937" s="10" t="s">
        <v>39</v>
      </c>
      <c r="B937" s="11"/>
      <c r="C937" s="103"/>
      <c r="D937" s="145" t="s">
        <v>147</v>
      </c>
      <c r="E937" s="103"/>
      <c r="F937" s="103"/>
      <c r="G937" s="103"/>
      <c r="H937" s="127"/>
    </row>
    <row r="938" spans="1:8" ht="15">
      <c r="A938" s="14" t="s">
        <v>164</v>
      </c>
      <c r="B938" s="11" t="s">
        <v>151</v>
      </c>
      <c r="C938" s="133">
        <f>C939+C940</f>
        <v>0</v>
      </c>
      <c r="D938" s="134" t="s">
        <v>147</v>
      </c>
      <c r="E938" s="133">
        <f>E939+E940</f>
        <v>0</v>
      </c>
      <c r="F938" s="133">
        <f>F939+F940</f>
        <v>0</v>
      </c>
      <c r="G938" s="133">
        <f>G939+G940</f>
        <v>0</v>
      </c>
      <c r="H938" s="133"/>
    </row>
    <row r="939" spans="1:8" ht="14.25">
      <c r="A939" s="15" t="s">
        <v>166</v>
      </c>
      <c r="B939" s="9" t="s">
        <v>167</v>
      </c>
      <c r="C939" s="105">
        <f>+E939+F939+G939</f>
        <v>0</v>
      </c>
      <c r="D939" s="145" t="s">
        <v>147</v>
      </c>
      <c r="E939" s="117"/>
      <c r="F939" s="117"/>
      <c r="G939" s="117"/>
      <c r="H939" s="137"/>
    </row>
    <row r="940" spans="1:8" ht="14.25">
      <c r="A940" s="15" t="s">
        <v>168</v>
      </c>
      <c r="B940" s="9" t="s">
        <v>169</v>
      </c>
      <c r="C940" s="105">
        <f>+E940+F940+G940</f>
        <v>0</v>
      </c>
      <c r="D940" s="145" t="s">
        <v>147</v>
      </c>
      <c r="E940" s="117"/>
      <c r="F940" s="117"/>
      <c r="G940" s="117"/>
      <c r="H940" s="137"/>
    </row>
    <row r="941" spans="1:8" ht="14.25">
      <c r="A941" s="26" t="s">
        <v>13</v>
      </c>
      <c r="B941" s="13" t="s">
        <v>227</v>
      </c>
      <c r="C941" s="105">
        <f>+E941+F941+G941</f>
        <v>0</v>
      </c>
      <c r="D941" s="145" t="s">
        <v>147</v>
      </c>
      <c r="E941" s="117"/>
      <c r="F941" s="117"/>
      <c r="G941" s="117"/>
      <c r="H941" s="137"/>
    </row>
    <row r="942" spans="1:8" ht="12.75">
      <c r="A942" s="26"/>
      <c r="B942" s="13"/>
      <c r="C942" s="103"/>
      <c r="D942" s="145" t="s">
        <v>147</v>
      </c>
      <c r="E942" s="103"/>
      <c r="F942" s="103"/>
      <c r="G942" s="103"/>
      <c r="H942" s="127"/>
    </row>
    <row r="943" spans="1:8" ht="15">
      <c r="A943" s="43" t="s">
        <v>115</v>
      </c>
      <c r="B943" s="13"/>
      <c r="C943" s="103"/>
      <c r="D943" s="145" t="s">
        <v>147</v>
      </c>
      <c r="E943" s="103"/>
      <c r="F943" s="103"/>
      <c r="G943" s="103"/>
      <c r="H943" s="127"/>
    </row>
    <row r="944" spans="1:8" ht="15">
      <c r="A944" s="43"/>
      <c r="B944" s="13"/>
      <c r="C944" s="103"/>
      <c r="D944" s="145" t="s">
        <v>147</v>
      </c>
      <c r="E944" s="103"/>
      <c r="F944" s="103"/>
      <c r="G944" s="103"/>
      <c r="H944" s="127"/>
    </row>
    <row r="945" spans="1:8" ht="15">
      <c r="A945" s="10" t="s">
        <v>39</v>
      </c>
      <c r="B945" s="11"/>
      <c r="C945" s="103"/>
      <c r="D945" s="145" t="s">
        <v>147</v>
      </c>
      <c r="E945" s="103"/>
      <c r="F945" s="103"/>
      <c r="G945" s="103"/>
      <c r="H945" s="127"/>
    </row>
    <row r="946" spans="1:8" ht="15">
      <c r="A946" s="14" t="s">
        <v>164</v>
      </c>
      <c r="B946" s="11" t="s">
        <v>151</v>
      </c>
      <c r="C946" s="133">
        <f>C947+C948</f>
        <v>0</v>
      </c>
      <c r="D946" s="134" t="s">
        <v>147</v>
      </c>
      <c r="E946" s="133">
        <f>E947+E948</f>
        <v>0</v>
      </c>
      <c r="F946" s="133">
        <f>F947+F948</f>
        <v>0</v>
      </c>
      <c r="G946" s="133">
        <f>G947+G948</f>
        <v>0</v>
      </c>
      <c r="H946" s="133"/>
    </row>
    <row r="947" spans="1:8" ht="14.25">
      <c r="A947" s="15" t="s">
        <v>166</v>
      </c>
      <c r="B947" s="9" t="s">
        <v>167</v>
      </c>
      <c r="C947" s="105">
        <f>+E947+F947+G947</f>
        <v>0</v>
      </c>
      <c r="D947" s="145" t="s">
        <v>147</v>
      </c>
      <c r="E947" s="117"/>
      <c r="F947" s="117"/>
      <c r="G947" s="117"/>
      <c r="H947" s="137"/>
    </row>
    <row r="948" spans="1:8" ht="14.25">
      <c r="A948" s="15" t="s">
        <v>168</v>
      </c>
      <c r="B948" s="9" t="s">
        <v>169</v>
      </c>
      <c r="C948" s="105">
        <f>+E948+F948+G948</f>
        <v>0</v>
      </c>
      <c r="D948" s="145" t="s">
        <v>147</v>
      </c>
      <c r="E948" s="117"/>
      <c r="F948" s="117"/>
      <c r="G948" s="117"/>
      <c r="H948" s="137"/>
    </row>
    <row r="949" spans="1:8" ht="14.25">
      <c r="A949" s="26" t="s">
        <v>13</v>
      </c>
      <c r="B949" s="13" t="s">
        <v>227</v>
      </c>
      <c r="C949" s="105">
        <f>+E949+F949+G949</f>
        <v>0</v>
      </c>
      <c r="D949" s="145" t="s">
        <v>147</v>
      </c>
      <c r="E949" s="117"/>
      <c r="F949" s="117"/>
      <c r="G949" s="117"/>
      <c r="H949" s="137"/>
    </row>
    <row r="950" spans="1:8" ht="12.75">
      <c r="A950" s="26"/>
      <c r="B950" s="13"/>
      <c r="C950" s="103"/>
      <c r="D950" s="145" t="s">
        <v>147</v>
      </c>
      <c r="E950" s="103"/>
      <c r="F950" s="103"/>
      <c r="G950" s="103"/>
      <c r="H950" s="127"/>
    </row>
    <row r="951" spans="1:8" ht="15">
      <c r="A951" s="10" t="s">
        <v>116</v>
      </c>
      <c r="B951" s="31"/>
      <c r="C951" s="103"/>
      <c r="D951" s="145" t="s">
        <v>147</v>
      </c>
      <c r="E951" s="103"/>
      <c r="F951" s="103"/>
      <c r="G951" s="103"/>
      <c r="H951" s="127"/>
    </row>
    <row r="952" spans="1:8" ht="15">
      <c r="A952" s="10"/>
      <c r="B952" s="31"/>
      <c r="C952" s="103"/>
      <c r="D952" s="145" t="s">
        <v>147</v>
      </c>
      <c r="E952" s="103"/>
      <c r="F952" s="103"/>
      <c r="G952" s="103"/>
      <c r="H952" s="127"/>
    </row>
    <row r="953" spans="1:8" ht="15">
      <c r="A953" s="10" t="s">
        <v>39</v>
      </c>
      <c r="B953" s="11"/>
      <c r="C953" s="103"/>
      <c r="D953" s="145" t="s">
        <v>147</v>
      </c>
      <c r="E953" s="103"/>
      <c r="F953" s="103"/>
      <c r="G953" s="103"/>
      <c r="H953" s="127"/>
    </row>
    <row r="954" spans="1:8" ht="15">
      <c r="A954" s="14" t="s">
        <v>164</v>
      </c>
      <c r="B954" s="11" t="s">
        <v>151</v>
      </c>
      <c r="C954" s="133">
        <f>C955+C956</f>
        <v>0</v>
      </c>
      <c r="D954" s="134" t="s">
        <v>147</v>
      </c>
      <c r="E954" s="133">
        <f>E955+E956</f>
        <v>0</v>
      </c>
      <c r="F954" s="133">
        <f>F955+F956</f>
        <v>0</v>
      </c>
      <c r="G954" s="133">
        <f>G955+G956</f>
        <v>0</v>
      </c>
      <c r="H954" s="133"/>
    </row>
    <row r="955" spans="1:8" ht="14.25">
      <c r="A955" s="15" t="s">
        <v>166</v>
      </c>
      <c r="B955" s="9" t="s">
        <v>167</v>
      </c>
      <c r="C955" s="105">
        <f>+E955+F955+G955</f>
        <v>0</v>
      </c>
      <c r="D955" s="145" t="s">
        <v>147</v>
      </c>
      <c r="E955" s="117"/>
      <c r="F955" s="117"/>
      <c r="G955" s="117"/>
      <c r="H955" s="137"/>
    </row>
    <row r="956" spans="1:8" ht="14.25">
      <c r="A956" s="15" t="s">
        <v>168</v>
      </c>
      <c r="B956" s="9" t="s">
        <v>169</v>
      </c>
      <c r="C956" s="105">
        <f>+E956+F956+G956</f>
        <v>0</v>
      </c>
      <c r="D956" s="145" t="s">
        <v>147</v>
      </c>
      <c r="E956" s="117"/>
      <c r="F956" s="117"/>
      <c r="G956" s="117"/>
      <c r="H956" s="137"/>
    </row>
    <row r="957" spans="1:8" ht="14.25">
      <c r="A957" s="26" t="s">
        <v>13</v>
      </c>
      <c r="B957" s="13" t="s">
        <v>227</v>
      </c>
      <c r="C957" s="105">
        <f>+E957+F957+G957</f>
        <v>0</v>
      </c>
      <c r="D957" s="145" t="s">
        <v>147</v>
      </c>
      <c r="E957" s="117"/>
      <c r="F957" s="117"/>
      <c r="G957" s="117"/>
      <c r="H957" s="137"/>
    </row>
    <row r="958" spans="1:8" ht="12.75">
      <c r="A958" s="26"/>
      <c r="B958" s="13"/>
      <c r="C958" s="103"/>
      <c r="D958" s="145" t="s">
        <v>147</v>
      </c>
      <c r="E958" s="103"/>
      <c r="F958" s="103"/>
      <c r="G958" s="103"/>
      <c r="H958" s="127"/>
    </row>
    <row r="959" spans="1:8" ht="15">
      <c r="A959" s="10" t="s">
        <v>117</v>
      </c>
      <c r="B959" s="13"/>
      <c r="C959" s="103"/>
      <c r="D959" s="145" t="s">
        <v>147</v>
      </c>
      <c r="E959" s="103"/>
      <c r="F959" s="103"/>
      <c r="G959" s="103"/>
      <c r="H959" s="127"/>
    </row>
    <row r="960" spans="1:8" ht="12.75">
      <c r="A960" s="26"/>
      <c r="B960" s="13"/>
      <c r="C960" s="103"/>
      <c r="D960" s="145" t="s">
        <v>147</v>
      </c>
      <c r="E960" s="103"/>
      <c r="F960" s="103"/>
      <c r="G960" s="103"/>
      <c r="H960" s="127"/>
    </row>
    <row r="961" spans="1:8" ht="15">
      <c r="A961" s="10" t="s">
        <v>12</v>
      </c>
      <c r="B961" s="11"/>
      <c r="C961" s="103"/>
      <c r="D961" s="145" t="s">
        <v>147</v>
      </c>
      <c r="E961" s="103"/>
      <c r="F961" s="103"/>
      <c r="G961" s="103"/>
      <c r="H961" s="127"/>
    </row>
    <row r="962" spans="1:8" ht="15">
      <c r="A962" s="14" t="s">
        <v>164</v>
      </c>
      <c r="B962" s="11" t="s">
        <v>151</v>
      </c>
      <c r="C962" s="133">
        <f>C963+C964</f>
        <v>0</v>
      </c>
      <c r="D962" s="134" t="s">
        <v>147</v>
      </c>
      <c r="E962" s="133">
        <f>E963+E964</f>
        <v>0</v>
      </c>
      <c r="F962" s="133">
        <f>F963+F964</f>
        <v>0</v>
      </c>
      <c r="G962" s="133">
        <f>G963+G964</f>
        <v>0</v>
      </c>
      <c r="H962" s="133"/>
    </row>
    <row r="963" spans="1:8" ht="14.25">
      <c r="A963" s="15" t="s">
        <v>166</v>
      </c>
      <c r="B963" s="9" t="s">
        <v>167</v>
      </c>
      <c r="C963" s="105">
        <f>+E963+F963+G963</f>
        <v>0</v>
      </c>
      <c r="D963" s="145" t="s">
        <v>147</v>
      </c>
      <c r="E963" s="117"/>
      <c r="F963" s="117"/>
      <c r="G963" s="117"/>
      <c r="H963" s="137"/>
    </row>
    <row r="964" spans="1:8" ht="14.25">
      <c r="A964" s="15" t="s">
        <v>168</v>
      </c>
      <c r="B964" s="9" t="s">
        <v>169</v>
      </c>
      <c r="C964" s="105">
        <f>+E964+F964+G964</f>
        <v>0</v>
      </c>
      <c r="D964" s="145" t="s">
        <v>147</v>
      </c>
      <c r="E964" s="117"/>
      <c r="F964" s="117"/>
      <c r="G964" s="117"/>
      <c r="H964" s="137"/>
    </row>
    <row r="965" spans="1:8" ht="14.25">
      <c r="A965" s="35" t="s">
        <v>191</v>
      </c>
      <c r="B965" s="13" t="s">
        <v>153</v>
      </c>
      <c r="C965" s="105">
        <f>+E965+F965+G965</f>
        <v>0</v>
      </c>
      <c r="D965" s="145" t="s">
        <v>147</v>
      </c>
      <c r="E965" s="117"/>
      <c r="F965" s="117"/>
      <c r="G965" s="117"/>
      <c r="H965" s="137"/>
    </row>
    <row r="966" spans="1:8" ht="14.25">
      <c r="A966" s="26" t="s">
        <v>13</v>
      </c>
      <c r="B966" s="13" t="s">
        <v>227</v>
      </c>
      <c r="C966" s="105">
        <f>+E966+F966+G966</f>
        <v>0</v>
      </c>
      <c r="D966" s="145" t="s">
        <v>147</v>
      </c>
      <c r="E966" s="117"/>
      <c r="F966" s="117"/>
      <c r="G966" s="117"/>
      <c r="H966" s="137"/>
    </row>
    <row r="967" spans="1:8" ht="12.75">
      <c r="A967" s="26"/>
      <c r="B967" s="13"/>
      <c r="C967" s="103"/>
      <c r="D967" s="145" t="s">
        <v>147</v>
      </c>
      <c r="E967" s="103"/>
      <c r="F967" s="103"/>
      <c r="G967" s="103"/>
      <c r="H967" s="127"/>
    </row>
    <row r="968" spans="1:8" ht="45">
      <c r="A968" s="10" t="s">
        <v>118</v>
      </c>
      <c r="B968" s="13"/>
      <c r="C968" s="103"/>
      <c r="D968" s="145" t="s">
        <v>147</v>
      </c>
      <c r="E968" s="103"/>
      <c r="F968" s="103"/>
      <c r="G968" s="103"/>
      <c r="H968" s="127"/>
    </row>
    <row r="969" spans="1:8" ht="12.75">
      <c r="A969" s="12" t="s">
        <v>147</v>
      </c>
      <c r="B969" s="31"/>
      <c r="C969" s="103"/>
      <c r="D969" s="145" t="s">
        <v>147</v>
      </c>
      <c r="E969" s="103"/>
      <c r="F969" s="103"/>
      <c r="G969" s="103"/>
      <c r="H969" s="127"/>
    </row>
    <row r="970" spans="1:8" ht="15">
      <c r="A970" s="10" t="s">
        <v>12</v>
      </c>
      <c r="B970" s="11"/>
      <c r="C970" s="103"/>
      <c r="D970" s="145" t="s">
        <v>147</v>
      </c>
      <c r="E970" s="103"/>
      <c r="F970" s="103"/>
      <c r="G970" s="103"/>
      <c r="H970" s="127"/>
    </row>
    <row r="971" spans="1:8" ht="15">
      <c r="A971" s="14" t="s">
        <v>164</v>
      </c>
      <c r="B971" s="11" t="s">
        <v>151</v>
      </c>
      <c r="C971" s="133">
        <f>C972+C973</f>
        <v>29</v>
      </c>
      <c r="D971" s="134" t="s">
        <v>147</v>
      </c>
      <c r="E971" s="133">
        <f>E972+E973</f>
        <v>0</v>
      </c>
      <c r="F971" s="133">
        <f>F972+F973</f>
        <v>29</v>
      </c>
      <c r="G971" s="133">
        <f>G972+G973</f>
        <v>0</v>
      </c>
      <c r="H971" s="133"/>
    </row>
    <row r="972" spans="1:8" ht="14.25">
      <c r="A972" s="15" t="s">
        <v>166</v>
      </c>
      <c r="B972" s="9" t="s">
        <v>167</v>
      </c>
      <c r="C972" s="105">
        <f>+E972+F972+G972</f>
        <v>29</v>
      </c>
      <c r="D972" s="145" t="s">
        <v>147</v>
      </c>
      <c r="E972" s="117"/>
      <c r="F972" s="117">
        <v>29</v>
      </c>
      <c r="G972" s="117"/>
      <c r="H972" s="137"/>
    </row>
    <row r="973" spans="1:8" ht="14.25">
      <c r="A973" s="15" t="s">
        <v>168</v>
      </c>
      <c r="B973" s="9" t="s">
        <v>169</v>
      </c>
      <c r="C973" s="105">
        <f>+E973+F973+G973</f>
        <v>0</v>
      </c>
      <c r="D973" s="145" t="s">
        <v>147</v>
      </c>
      <c r="E973" s="117"/>
      <c r="F973" s="117"/>
      <c r="G973" s="117"/>
      <c r="H973" s="137"/>
    </row>
    <row r="974" spans="1:8" ht="14.25">
      <c r="A974" s="26" t="s">
        <v>13</v>
      </c>
      <c r="B974" s="13" t="s">
        <v>227</v>
      </c>
      <c r="C974" s="105">
        <f>+E974+F974+G974</f>
        <v>2</v>
      </c>
      <c r="D974" s="145" t="s">
        <v>147</v>
      </c>
      <c r="E974" s="117"/>
      <c r="F974" s="117">
        <v>2</v>
      </c>
      <c r="G974" s="117"/>
      <c r="H974" s="137"/>
    </row>
    <row r="975" spans="1:8" ht="12.75">
      <c r="A975" s="26"/>
      <c r="B975" s="13"/>
      <c r="C975" s="103"/>
      <c r="D975" s="145" t="s">
        <v>147</v>
      </c>
      <c r="E975" s="103"/>
      <c r="F975" s="103"/>
      <c r="G975" s="103"/>
      <c r="H975" s="127"/>
    </row>
    <row r="976" spans="1:8" ht="30">
      <c r="A976" s="10" t="s">
        <v>119</v>
      </c>
      <c r="B976" s="31"/>
      <c r="C976" s="103"/>
      <c r="D976" s="145" t="s">
        <v>147</v>
      </c>
      <c r="E976" s="103"/>
      <c r="F976" s="103"/>
      <c r="G976" s="103"/>
      <c r="H976" s="127"/>
    </row>
    <row r="977" spans="1:8" ht="12.75">
      <c r="A977" s="44" t="s">
        <v>147</v>
      </c>
      <c r="B977" s="13"/>
      <c r="C977" s="103"/>
      <c r="D977" s="145" t="s">
        <v>147</v>
      </c>
      <c r="E977" s="103"/>
      <c r="F977" s="103"/>
      <c r="G977" s="103"/>
      <c r="H977" s="127"/>
    </row>
    <row r="978" spans="1:8" ht="15">
      <c r="A978" s="10" t="s">
        <v>39</v>
      </c>
      <c r="B978" s="11"/>
      <c r="C978" s="103"/>
      <c r="D978" s="145" t="s">
        <v>147</v>
      </c>
      <c r="E978" s="103"/>
      <c r="F978" s="103"/>
      <c r="G978" s="103"/>
      <c r="H978" s="127"/>
    </row>
    <row r="979" spans="1:8" ht="15">
      <c r="A979" s="14" t="s">
        <v>164</v>
      </c>
      <c r="B979" s="11" t="s">
        <v>151</v>
      </c>
      <c r="C979" s="133">
        <f>C980+C981</f>
        <v>0</v>
      </c>
      <c r="D979" s="134" t="s">
        <v>147</v>
      </c>
      <c r="E979" s="133">
        <f>E980+E981</f>
        <v>0</v>
      </c>
      <c r="F979" s="133">
        <f>F980+F981</f>
        <v>0</v>
      </c>
      <c r="G979" s="133">
        <f>G980+G981</f>
        <v>0</v>
      </c>
      <c r="H979" s="133"/>
    </row>
    <row r="980" spans="1:8" ht="14.25">
      <c r="A980" s="15" t="s">
        <v>166</v>
      </c>
      <c r="B980" s="9" t="s">
        <v>167</v>
      </c>
      <c r="C980" s="105">
        <f>+E980+F980+G980</f>
        <v>0</v>
      </c>
      <c r="D980" s="145" t="s">
        <v>147</v>
      </c>
      <c r="E980" s="117"/>
      <c r="F980" s="117"/>
      <c r="G980" s="117"/>
      <c r="H980" s="137"/>
    </row>
    <row r="981" spans="1:8" ht="14.25">
      <c r="A981" s="15" t="s">
        <v>168</v>
      </c>
      <c r="B981" s="9" t="s">
        <v>169</v>
      </c>
      <c r="C981" s="105">
        <f>+E981+F981+G981</f>
        <v>0</v>
      </c>
      <c r="D981" s="145" t="s">
        <v>147</v>
      </c>
      <c r="E981" s="117"/>
      <c r="F981" s="117"/>
      <c r="G981" s="117"/>
      <c r="H981" s="137"/>
    </row>
    <row r="982" spans="1:8" ht="14.25">
      <c r="A982" s="26" t="s">
        <v>13</v>
      </c>
      <c r="B982" s="13" t="s">
        <v>227</v>
      </c>
      <c r="C982" s="105">
        <f>+E982+F982+G982</f>
        <v>0</v>
      </c>
      <c r="D982" s="145" t="s">
        <v>147</v>
      </c>
      <c r="E982" s="117"/>
      <c r="F982" s="117"/>
      <c r="G982" s="117"/>
      <c r="H982" s="137"/>
    </row>
    <row r="983" spans="1:8" ht="12.75">
      <c r="A983" s="26"/>
      <c r="B983" s="13"/>
      <c r="C983" s="103"/>
      <c r="D983" s="145" t="s">
        <v>147</v>
      </c>
      <c r="E983" s="103"/>
      <c r="F983" s="103"/>
      <c r="G983" s="103"/>
      <c r="H983" s="127"/>
    </row>
    <row r="984" spans="1:8" ht="15">
      <c r="A984" s="10" t="s">
        <v>120</v>
      </c>
      <c r="B984" s="13"/>
      <c r="C984" s="103"/>
      <c r="D984" s="145" t="s">
        <v>147</v>
      </c>
      <c r="E984" s="103"/>
      <c r="F984" s="103"/>
      <c r="G984" s="103"/>
      <c r="H984" s="127"/>
    </row>
    <row r="985" spans="1:8" ht="15">
      <c r="A985" s="10"/>
      <c r="B985" s="13"/>
      <c r="C985" s="103"/>
      <c r="D985" s="145" t="s">
        <v>147</v>
      </c>
      <c r="E985" s="103"/>
      <c r="F985" s="103"/>
      <c r="G985" s="103"/>
      <c r="H985" s="127"/>
    </row>
    <row r="986" spans="1:8" ht="15">
      <c r="A986" s="10" t="s">
        <v>39</v>
      </c>
      <c r="B986" s="11"/>
      <c r="C986" s="103"/>
      <c r="D986" s="145" t="s">
        <v>147</v>
      </c>
      <c r="E986" s="103"/>
      <c r="F986" s="103"/>
      <c r="G986" s="103"/>
      <c r="H986" s="127"/>
    </row>
    <row r="987" spans="1:8" ht="15">
      <c r="A987" s="14" t="s">
        <v>164</v>
      </c>
      <c r="B987" s="11" t="s">
        <v>151</v>
      </c>
      <c r="C987" s="133">
        <f>C988+C989</f>
        <v>0</v>
      </c>
      <c r="D987" s="134" t="s">
        <v>147</v>
      </c>
      <c r="E987" s="133">
        <f>E988+E989</f>
        <v>0</v>
      </c>
      <c r="F987" s="133">
        <f>F988+F989</f>
        <v>0</v>
      </c>
      <c r="G987" s="133">
        <f>G988+G989</f>
        <v>0</v>
      </c>
      <c r="H987" s="133"/>
    </row>
    <row r="988" spans="1:8" ht="14.25">
      <c r="A988" s="15" t="s">
        <v>166</v>
      </c>
      <c r="B988" s="9" t="s">
        <v>167</v>
      </c>
      <c r="C988" s="105">
        <f>+E988+F988+G988</f>
        <v>0</v>
      </c>
      <c r="D988" s="145" t="s">
        <v>147</v>
      </c>
      <c r="E988" s="117"/>
      <c r="F988" s="117"/>
      <c r="G988" s="117"/>
      <c r="H988" s="137"/>
    </row>
    <row r="989" spans="1:8" ht="14.25">
      <c r="A989" s="15" t="s">
        <v>168</v>
      </c>
      <c r="B989" s="9" t="s">
        <v>169</v>
      </c>
      <c r="C989" s="105">
        <f>+E989+F989+G989</f>
        <v>0</v>
      </c>
      <c r="D989" s="145" t="s">
        <v>147</v>
      </c>
      <c r="E989" s="117"/>
      <c r="F989" s="117"/>
      <c r="G989" s="117"/>
      <c r="H989" s="137"/>
    </row>
    <row r="990" spans="1:8" ht="14.25">
      <c r="A990" s="26" t="s">
        <v>13</v>
      </c>
      <c r="B990" s="13" t="s">
        <v>227</v>
      </c>
      <c r="C990" s="105">
        <f>+E990+F990+G990</f>
        <v>0</v>
      </c>
      <c r="D990" s="145" t="s">
        <v>147</v>
      </c>
      <c r="E990" s="117"/>
      <c r="F990" s="117"/>
      <c r="G990" s="117"/>
      <c r="H990" s="137"/>
    </row>
    <row r="991" spans="1:8" ht="12.75">
      <c r="A991" s="26"/>
      <c r="B991" s="13"/>
      <c r="C991" s="103"/>
      <c r="D991" s="145" t="s">
        <v>147</v>
      </c>
      <c r="E991" s="103"/>
      <c r="F991" s="103"/>
      <c r="G991" s="103"/>
      <c r="H991" s="127"/>
    </row>
    <row r="992" spans="1:8" ht="15">
      <c r="A992" s="10" t="s">
        <v>121</v>
      </c>
      <c r="B992" s="13"/>
      <c r="C992" s="103"/>
      <c r="D992" s="145" t="s">
        <v>147</v>
      </c>
      <c r="E992" s="103"/>
      <c r="F992" s="103"/>
      <c r="G992" s="103"/>
      <c r="H992" s="127"/>
    </row>
    <row r="993" spans="1:8" ht="15">
      <c r="A993" s="10"/>
      <c r="B993" s="13"/>
      <c r="C993" s="103"/>
      <c r="D993" s="145" t="s">
        <v>147</v>
      </c>
      <c r="E993" s="103"/>
      <c r="F993" s="103"/>
      <c r="G993" s="103"/>
      <c r="H993" s="127"/>
    </row>
    <row r="994" spans="1:8" ht="15">
      <c r="A994" s="10" t="s">
        <v>39</v>
      </c>
      <c r="B994" s="11"/>
      <c r="C994" s="103"/>
      <c r="D994" s="145" t="s">
        <v>147</v>
      </c>
      <c r="E994" s="103"/>
      <c r="F994" s="103"/>
      <c r="G994" s="103"/>
      <c r="H994" s="127"/>
    </row>
    <row r="995" spans="1:8" ht="15">
      <c r="A995" s="14" t="s">
        <v>164</v>
      </c>
      <c r="B995" s="11" t="s">
        <v>151</v>
      </c>
      <c r="C995" s="133">
        <f>C996+C997</f>
        <v>8</v>
      </c>
      <c r="D995" s="134" t="s">
        <v>147</v>
      </c>
      <c r="E995" s="133">
        <f>E996+E997</f>
        <v>0</v>
      </c>
      <c r="F995" s="133">
        <f>F996+F997</f>
        <v>8</v>
      </c>
      <c r="G995" s="133">
        <f>G996+G997</f>
        <v>0</v>
      </c>
      <c r="H995" s="133"/>
    </row>
    <row r="996" spans="1:8" ht="14.25">
      <c r="A996" s="15" t="s">
        <v>166</v>
      </c>
      <c r="B996" s="9" t="s">
        <v>167</v>
      </c>
      <c r="C996" s="105">
        <f>+E996+F996+G996</f>
        <v>8</v>
      </c>
      <c r="D996" s="145" t="s">
        <v>147</v>
      </c>
      <c r="E996" s="117"/>
      <c r="F996" s="117">
        <v>8</v>
      </c>
      <c r="G996" s="117"/>
      <c r="H996" s="137"/>
    </row>
    <row r="997" spans="1:8" ht="14.25">
      <c r="A997" s="15" t="s">
        <v>168</v>
      </c>
      <c r="B997" s="9" t="s">
        <v>169</v>
      </c>
      <c r="C997" s="105">
        <f>+E997+F997+G997</f>
        <v>0</v>
      </c>
      <c r="D997" s="145" t="s">
        <v>147</v>
      </c>
      <c r="E997" s="117"/>
      <c r="F997" s="117"/>
      <c r="G997" s="117"/>
      <c r="H997" s="137"/>
    </row>
    <row r="998" spans="1:8" ht="14.25">
      <c r="A998" s="26" t="s">
        <v>13</v>
      </c>
      <c r="B998" s="13" t="s">
        <v>227</v>
      </c>
      <c r="C998" s="105">
        <f>+E998+F998+G998</f>
        <v>0</v>
      </c>
      <c r="D998" s="145" t="s">
        <v>147</v>
      </c>
      <c r="E998" s="117"/>
      <c r="F998" s="117"/>
      <c r="G998" s="117"/>
      <c r="H998" s="137"/>
    </row>
    <row r="999" spans="1:8" ht="12.75">
      <c r="A999" s="26"/>
      <c r="B999" s="13"/>
      <c r="C999" s="103"/>
      <c r="D999" s="145" t="s">
        <v>147</v>
      </c>
      <c r="E999" s="103"/>
      <c r="F999" s="103"/>
      <c r="G999" s="103"/>
      <c r="H999" s="127"/>
    </row>
    <row r="1000" spans="1:8" ht="15">
      <c r="A1000" s="10" t="s">
        <v>122</v>
      </c>
      <c r="B1000" s="13"/>
      <c r="C1000" s="103"/>
      <c r="D1000" s="145" t="s">
        <v>147</v>
      </c>
      <c r="E1000" s="103"/>
      <c r="F1000" s="103"/>
      <c r="G1000" s="103"/>
      <c r="H1000" s="127"/>
    </row>
    <row r="1001" spans="1:8" ht="15">
      <c r="A1001" s="10"/>
      <c r="B1001" s="13"/>
      <c r="C1001" s="103"/>
      <c r="D1001" s="145" t="s">
        <v>147</v>
      </c>
      <c r="E1001" s="103"/>
      <c r="F1001" s="103"/>
      <c r="G1001" s="103"/>
      <c r="H1001" s="127"/>
    </row>
    <row r="1002" spans="1:8" ht="15">
      <c r="A1002" s="10" t="s">
        <v>39</v>
      </c>
      <c r="B1002" s="11"/>
      <c r="C1002" s="103"/>
      <c r="D1002" s="145" t="s">
        <v>147</v>
      </c>
      <c r="E1002" s="103"/>
      <c r="F1002" s="103"/>
      <c r="G1002" s="103"/>
      <c r="H1002" s="127"/>
    </row>
    <row r="1003" spans="1:8" ht="15">
      <c r="A1003" s="14" t="s">
        <v>164</v>
      </c>
      <c r="B1003" s="11" t="s">
        <v>151</v>
      </c>
      <c r="C1003" s="133">
        <f>C1004+C1005</f>
        <v>0</v>
      </c>
      <c r="D1003" s="134" t="s">
        <v>147</v>
      </c>
      <c r="E1003" s="133">
        <f>E1004+E1005</f>
        <v>0</v>
      </c>
      <c r="F1003" s="133">
        <f>F1004+F1005</f>
        <v>0</v>
      </c>
      <c r="G1003" s="133">
        <f>G1004+G1005</f>
        <v>0</v>
      </c>
      <c r="H1003" s="133"/>
    </row>
    <row r="1004" spans="1:8" ht="14.25">
      <c r="A1004" s="15" t="s">
        <v>166</v>
      </c>
      <c r="B1004" s="9" t="s">
        <v>167</v>
      </c>
      <c r="C1004" s="105">
        <f>+E1004+F1004+G1004</f>
        <v>0</v>
      </c>
      <c r="D1004" s="145" t="s">
        <v>147</v>
      </c>
      <c r="E1004" s="117"/>
      <c r="F1004" s="117"/>
      <c r="G1004" s="117"/>
      <c r="H1004" s="137"/>
    </row>
    <row r="1005" spans="1:8" ht="14.25">
      <c r="A1005" s="15" t="s">
        <v>168</v>
      </c>
      <c r="B1005" s="9" t="s">
        <v>169</v>
      </c>
      <c r="C1005" s="105">
        <f>+E1005+F1005+G1005</f>
        <v>0</v>
      </c>
      <c r="D1005" s="145" t="s">
        <v>147</v>
      </c>
      <c r="E1005" s="117"/>
      <c r="F1005" s="117"/>
      <c r="G1005" s="117"/>
      <c r="H1005" s="137"/>
    </row>
    <row r="1006" spans="1:8" ht="14.25">
      <c r="A1006" s="26" t="s">
        <v>13</v>
      </c>
      <c r="B1006" s="13" t="s">
        <v>227</v>
      </c>
      <c r="C1006" s="105">
        <f>+E1006+F1006+G1006</f>
        <v>0</v>
      </c>
      <c r="D1006" s="145" t="s">
        <v>147</v>
      </c>
      <c r="E1006" s="117"/>
      <c r="F1006" s="117"/>
      <c r="G1006" s="117"/>
      <c r="H1006" s="137"/>
    </row>
    <row r="1007" spans="1:8" ht="12.75">
      <c r="A1007" s="26"/>
      <c r="B1007" s="13"/>
      <c r="C1007" s="103"/>
      <c r="D1007" s="145" t="s">
        <v>147</v>
      </c>
      <c r="E1007" s="103"/>
      <c r="F1007" s="103"/>
      <c r="G1007" s="103"/>
      <c r="H1007" s="127"/>
    </row>
    <row r="1008" spans="1:8" ht="30">
      <c r="A1008" s="10" t="s">
        <v>123</v>
      </c>
      <c r="B1008" s="13"/>
      <c r="C1008" s="103"/>
      <c r="D1008" s="145" t="s">
        <v>147</v>
      </c>
      <c r="E1008" s="103"/>
      <c r="F1008" s="103"/>
      <c r="G1008" s="103"/>
      <c r="H1008" s="127"/>
    </row>
    <row r="1009" spans="1:8" ht="15">
      <c r="A1009" s="10"/>
      <c r="B1009" s="13"/>
      <c r="C1009" s="103"/>
      <c r="D1009" s="145" t="s">
        <v>147</v>
      </c>
      <c r="E1009" s="103"/>
      <c r="F1009" s="103"/>
      <c r="G1009" s="103"/>
      <c r="H1009" s="127"/>
    </row>
    <row r="1010" spans="1:8" ht="15">
      <c r="A1010" s="10" t="s">
        <v>12</v>
      </c>
      <c r="B1010" s="11"/>
      <c r="C1010" s="103"/>
      <c r="D1010" s="145" t="s">
        <v>147</v>
      </c>
      <c r="E1010" s="103"/>
      <c r="F1010" s="103"/>
      <c r="G1010" s="103"/>
      <c r="H1010" s="127"/>
    </row>
    <row r="1011" spans="1:8" ht="15">
      <c r="A1011" s="14" t="s">
        <v>164</v>
      </c>
      <c r="B1011" s="11" t="s">
        <v>151</v>
      </c>
      <c r="C1011" s="133">
        <f>C1012+C1013</f>
        <v>0</v>
      </c>
      <c r="D1011" s="134" t="s">
        <v>147</v>
      </c>
      <c r="E1011" s="133">
        <f>E1012+E1013</f>
        <v>0</v>
      </c>
      <c r="F1011" s="133">
        <f>F1012+F1013</f>
        <v>0</v>
      </c>
      <c r="G1011" s="133">
        <f>G1012+G1013</f>
        <v>0</v>
      </c>
      <c r="H1011" s="133"/>
    </row>
    <row r="1012" spans="1:8" ht="14.25">
      <c r="A1012" s="15" t="s">
        <v>166</v>
      </c>
      <c r="B1012" s="9" t="s">
        <v>167</v>
      </c>
      <c r="C1012" s="105">
        <f>+E1012+F1012+G1012</f>
        <v>0</v>
      </c>
      <c r="D1012" s="145" t="s">
        <v>147</v>
      </c>
      <c r="E1012" s="117"/>
      <c r="F1012" s="117"/>
      <c r="G1012" s="117"/>
      <c r="H1012" s="137"/>
    </row>
    <row r="1013" spans="1:8" ht="14.25">
      <c r="A1013" s="15" t="s">
        <v>168</v>
      </c>
      <c r="B1013" s="9" t="s">
        <v>169</v>
      </c>
      <c r="C1013" s="105">
        <f>+E1013+F1013+G1013</f>
        <v>0</v>
      </c>
      <c r="D1013" s="145" t="s">
        <v>147</v>
      </c>
      <c r="E1013" s="117"/>
      <c r="F1013" s="117"/>
      <c r="G1013" s="117"/>
      <c r="H1013" s="137"/>
    </row>
    <row r="1014" spans="1:8" ht="14.25">
      <c r="A1014" s="26" t="s">
        <v>13</v>
      </c>
      <c r="B1014" s="13" t="s">
        <v>227</v>
      </c>
      <c r="C1014" s="105">
        <f>+E1014+F1014+G1014</f>
        <v>0</v>
      </c>
      <c r="D1014" s="145" t="s">
        <v>147</v>
      </c>
      <c r="E1014" s="117"/>
      <c r="F1014" s="117"/>
      <c r="G1014" s="117"/>
      <c r="H1014" s="137"/>
    </row>
    <row r="1015" spans="1:8" ht="12.75">
      <c r="A1015" s="26"/>
      <c r="B1015" s="13"/>
      <c r="C1015" s="103"/>
      <c r="D1015" s="145" t="s">
        <v>147</v>
      </c>
      <c r="E1015" s="103"/>
      <c r="F1015" s="103"/>
      <c r="G1015" s="103"/>
      <c r="H1015" s="127"/>
    </row>
    <row r="1016" spans="1:8" ht="15">
      <c r="A1016" s="10" t="s">
        <v>124</v>
      </c>
      <c r="B1016" s="13"/>
      <c r="C1016" s="103"/>
      <c r="D1016" s="145" t="s">
        <v>147</v>
      </c>
      <c r="E1016" s="103"/>
      <c r="F1016" s="103"/>
      <c r="G1016" s="103"/>
      <c r="H1016" s="127"/>
    </row>
    <row r="1017" spans="1:8" ht="15">
      <c r="A1017" s="10"/>
      <c r="B1017" s="13"/>
      <c r="C1017" s="103"/>
      <c r="D1017" s="145" t="s">
        <v>147</v>
      </c>
      <c r="E1017" s="103"/>
      <c r="F1017" s="103"/>
      <c r="G1017" s="103"/>
      <c r="H1017" s="127"/>
    </row>
    <row r="1018" spans="1:8" ht="15">
      <c r="A1018" s="10" t="s">
        <v>39</v>
      </c>
      <c r="B1018" s="11"/>
      <c r="C1018" s="103"/>
      <c r="D1018" s="145" t="s">
        <v>147</v>
      </c>
      <c r="E1018" s="103"/>
      <c r="F1018" s="103"/>
      <c r="G1018" s="103"/>
      <c r="H1018" s="127"/>
    </row>
    <row r="1019" spans="1:8" ht="15">
      <c r="A1019" s="14" t="s">
        <v>164</v>
      </c>
      <c r="B1019" s="11" t="s">
        <v>151</v>
      </c>
      <c r="C1019" s="133">
        <f>C1020+C1021</f>
        <v>0</v>
      </c>
      <c r="D1019" s="134" t="s">
        <v>147</v>
      </c>
      <c r="E1019" s="133">
        <f>E1020+E1021</f>
        <v>0</v>
      </c>
      <c r="F1019" s="133">
        <f>F1020+F1021</f>
        <v>0</v>
      </c>
      <c r="G1019" s="133">
        <f>G1020+G1021</f>
        <v>0</v>
      </c>
      <c r="H1019" s="133"/>
    </row>
    <row r="1020" spans="1:8" ht="14.25">
      <c r="A1020" s="15" t="s">
        <v>166</v>
      </c>
      <c r="B1020" s="9" t="s">
        <v>167</v>
      </c>
      <c r="C1020" s="105">
        <f>+E1020+F1020+G1020</f>
        <v>0</v>
      </c>
      <c r="D1020" s="145" t="s">
        <v>147</v>
      </c>
      <c r="E1020" s="117"/>
      <c r="F1020" s="117"/>
      <c r="G1020" s="117"/>
      <c r="H1020" s="137"/>
    </row>
    <row r="1021" spans="1:8" ht="14.25">
      <c r="A1021" s="15" t="s">
        <v>168</v>
      </c>
      <c r="B1021" s="9" t="s">
        <v>169</v>
      </c>
      <c r="C1021" s="105">
        <f>+E1021+F1021+G1021</f>
        <v>0</v>
      </c>
      <c r="D1021" s="145" t="s">
        <v>147</v>
      </c>
      <c r="E1021" s="117"/>
      <c r="F1021" s="117"/>
      <c r="G1021" s="117"/>
      <c r="H1021" s="137"/>
    </row>
    <row r="1022" spans="1:8" ht="14.25">
      <c r="A1022" s="26" t="s">
        <v>13</v>
      </c>
      <c r="B1022" s="13" t="s">
        <v>227</v>
      </c>
      <c r="C1022" s="105">
        <f>+E1022+F1022+G1022</f>
        <v>0</v>
      </c>
      <c r="D1022" s="145" t="s">
        <v>147</v>
      </c>
      <c r="E1022" s="117"/>
      <c r="F1022" s="117"/>
      <c r="G1022" s="117"/>
      <c r="H1022" s="137"/>
    </row>
    <row r="1023" spans="1:8" ht="12.75">
      <c r="A1023" s="26"/>
      <c r="B1023" s="13"/>
      <c r="C1023" s="103"/>
      <c r="D1023" s="145" t="s">
        <v>147</v>
      </c>
      <c r="E1023" s="103"/>
      <c r="F1023" s="103"/>
      <c r="G1023" s="103"/>
      <c r="H1023" s="127"/>
    </row>
    <row r="1024" spans="1:8" ht="30">
      <c r="A1024" s="10" t="s">
        <v>20</v>
      </c>
      <c r="B1024" s="13"/>
      <c r="C1024" s="103"/>
      <c r="D1024" s="145" t="s">
        <v>147</v>
      </c>
      <c r="E1024" s="103"/>
      <c r="F1024" s="103"/>
      <c r="G1024" s="103"/>
      <c r="H1024" s="127"/>
    </row>
    <row r="1025" spans="1:8" ht="15">
      <c r="A1025" s="10"/>
      <c r="B1025" s="13"/>
      <c r="C1025" s="103"/>
      <c r="D1025" s="145" t="s">
        <v>147</v>
      </c>
      <c r="E1025" s="103"/>
      <c r="F1025" s="103"/>
      <c r="G1025" s="103"/>
      <c r="H1025" s="127"/>
    </row>
    <row r="1026" spans="1:8" ht="15">
      <c r="A1026" s="10" t="s">
        <v>12</v>
      </c>
      <c r="B1026" s="11"/>
      <c r="C1026" s="103"/>
      <c r="D1026" s="145" t="s">
        <v>147</v>
      </c>
      <c r="E1026" s="103"/>
      <c r="F1026" s="103"/>
      <c r="G1026" s="103"/>
      <c r="H1026" s="127"/>
    </row>
    <row r="1027" spans="1:8" ht="15">
      <c r="A1027" s="14" t="s">
        <v>164</v>
      </c>
      <c r="B1027" s="11" t="s">
        <v>151</v>
      </c>
      <c r="C1027" s="133">
        <f>C1028+C1029</f>
        <v>0</v>
      </c>
      <c r="D1027" s="134" t="s">
        <v>147</v>
      </c>
      <c r="E1027" s="133">
        <f>E1028+E1029</f>
        <v>0</v>
      </c>
      <c r="F1027" s="133">
        <f>F1028+F1029</f>
        <v>0</v>
      </c>
      <c r="G1027" s="133">
        <f>G1028+G1029</f>
        <v>0</v>
      </c>
      <c r="H1027" s="133"/>
    </row>
    <row r="1028" spans="1:8" ht="14.25">
      <c r="A1028" s="15" t="s">
        <v>166</v>
      </c>
      <c r="B1028" s="9" t="s">
        <v>167</v>
      </c>
      <c r="C1028" s="105">
        <f>+E1028+F1028+G1028</f>
        <v>0</v>
      </c>
      <c r="D1028" s="145" t="s">
        <v>147</v>
      </c>
      <c r="E1028" s="117"/>
      <c r="F1028" s="117"/>
      <c r="G1028" s="117"/>
      <c r="H1028" s="137"/>
    </row>
    <row r="1029" spans="1:8" ht="14.25">
      <c r="A1029" s="15" t="s">
        <v>168</v>
      </c>
      <c r="B1029" s="9" t="s">
        <v>169</v>
      </c>
      <c r="C1029" s="105">
        <f>+E1029+F1029+G1029</f>
        <v>0</v>
      </c>
      <c r="D1029" s="145" t="s">
        <v>147</v>
      </c>
      <c r="E1029" s="117"/>
      <c r="F1029" s="117"/>
      <c r="G1029" s="117"/>
      <c r="H1029" s="137"/>
    </row>
    <row r="1030" spans="1:8" ht="12.75">
      <c r="A1030" s="26"/>
      <c r="B1030" s="13"/>
      <c r="C1030" s="103"/>
      <c r="D1030" s="145" t="s">
        <v>147</v>
      </c>
      <c r="E1030" s="103"/>
      <c r="F1030" s="103"/>
      <c r="G1030" s="103"/>
      <c r="H1030" s="127"/>
    </row>
    <row r="1031" spans="1:8" ht="15">
      <c r="A1031" s="10" t="s">
        <v>125</v>
      </c>
      <c r="B1031" s="13"/>
      <c r="C1031" s="103"/>
      <c r="D1031" s="145" t="s">
        <v>147</v>
      </c>
      <c r="E1031" s="103"/>
      <c r="F1031" s="103"/>
      <c r="G1031" s="103"/>
      <c r="H1031" s="127"/>
    </row>
    <row r="1032" spans="1:8" ht="15">
      <c r="A1032" s="10"/>
      <c r="B1032" s="13"/>
      <c r="C1032" s="103"/>
      <c r="D1032" s="145" t="s">
        <v>147</v>
      </c>
      <c r="E1032" s="103"/>
      <c r="F1032" s="103"/>
      <c r="G1032" s="103"/>
      <c r="H1032" s="127"/>
    </row>
    <row r="1033" spans="1:8" ht="15">
      <c r="A1033" s="10" t="s">
        <v>39</v>
      </c>
      <c r="B1033" s="11"/>
      <c r="C1033" s="103"/>
      <c r="D1033" s="145" t="s">
        <v>147</v>
      </c>
      <c r="E1033" s="103"/>
      <c r="F1033" s="103"/>
      <c r="G1033" s="103"/>
      <c r="H1033" s="127"/>
    </row>
    <row r="1034" spans="1:8" ht="15">
      <c r="A1034" s="14" t="s">
        <v>164</v>
      </c>
      <c r="B1034" s="11" t="s">
        <v>151</v>
      </c>
      <c r="C1034" s="133">
        <f>C1035+C1036</f>
        <v>12.5</v>
      </c>
      <c r="D1034" s="134" t="s">
        <v>147</v>
      </c>
      <c r="E1034" s="133">
        <f>E1035+E1036</f>
        <v>0</v>
      </c>
      <c r="F1034" s="133">
        <f>F1035+F1036</f>
        <v>12.5</v>
      </c>
      <c r="G1034" s="133">
        <f>G1035+G1036</f>
        <v>0</v>
      </c>
      <c r="H1034" s="133"/>
    </row>
    <row r="1035" spans="1:8" ht="14.25">
      <c r="A1035" s="15" t="s">
        <v>166</v>
      </c>
      <c r="B1035" s="9" t="s">
        <v>167</v>
      </c>
      <c r="C1035" s="105">
        <f>+E1035+F1035+G1035</f>
        <v>12.5</v>
      </c>
      <c r="D1035" s="145" t="s">
        <v>147</v>
      </c>
      <c r="E1035" s="117"/>
      <c r="F1035" s="117">
        <v>12.5</v>
      </c>
      <c r="G1035" s="117"/>
      <c r="H1035" s="137"/>
    </row>
    <row r="1036" spans="1:8" ht="14.25">
      <c r="A1036" s="15" t="s">
        <v>168</v>
      </c>
      <c r="B1036" s="9" t="s">
        <v>169</v>
      </c>
      <c r="C1036" s="105">
        <f>+E1036+F1036+G1036</f>
        <v>0</v>
      </c>
      <c r="D1036" s="145" t="s">
        <v>147</v>
      </c>
      <c r="E1036" s="117"/>
      <c r="F1036" s="117"/>
      <c r="G1036" s="117"/>
      <c r="H1036" s="137"/>
    </row>
    <row r="1037" spans="1:8" ht="12.75">
      <c r="A1037" s="26" t="s">
        <v>13</v>
      </c>
      <c r="B1037" s="13" t="s">
        <v>227</v>
      </c>
      <c r="C1037" s="105">
        <f>+E1037+F1037+G1037</f>
        <v>1</v>
      </c>
      <c r="D1037" s="145" t="s">
        <v>147</v>
      </c>
      <c r="E1037" s="116"/>
      <c r="F1037" s="116">
        <v>1</v>
      </c>
      <c r="G1037" s="116"/>
      <c r="H1037" s="134"/>
    </row>
    <row r="1038" spans="1:8" ht="12.75">
      <c r="A1038" s="26"/>
      <c r="B1038" s="13"/>
      <c r="C1038" s="103"/>
      <c r="D1038" s="145" t="s">
        <v>147</v>
      </c>
      <c r="E1038" s="103"/>
      <c r="F1038" s="103"/>
      <c r="G1038" s="103"/>
      <c r="H1038" s="127"/>
    </row>
    <row r="1039" spans="1:8" s="4" customFormat="1" ht="36">
      <c r="A1039" s="38" t="s">
        <v>126</v>
      </c>
      <c r="B1039" s="5"/>
      <c r="C1039" s="103"/>
      <c r="D1039" s="145" t="s">
        <v>147</v>
      </c>
      <c r="E1039" s="103"/>
      <c r="F1039" s="103"/>
      <c r="G1039" s="103"/>
      <c r="H1039" s="127"/>
    </row>
    <row r="1040" spans="1:8" s="4" customFormat="1" ht="12.75">
      <c r="A1040" s="7"/>
      <c r="B1040" s="6"/>
      <c r="C1040" s="104"/>
      <c r="D1040" s="145" t="s">
        <v>147</v>
      </c>
      <c r="E1040" s="104"/>
      <c r="F1040" s="104"/>
      <c r="G1040" s="104"/>
      <c r="H1040" s="128"/>
    </row>
    <row r="1041" spans="1:8" ht="31.5">
      <c r="A1041" s="66" t="s">
        <v>127</v>
      </c>
      <c r="B1041" s="82"/>
      <c r="C1041" s="103"/>
      <c r="D1041" s="145" t="s">
        <v>147</v>
      </c>
      <c r="E1041" s="103"/>
      <c r="F1041" s="103"/>
      <c r="G1041" s="103"/>
      <c r="H1041" s="127"/>
    </row>
    <row r="1042" spans="1:8" ht="15.75">
      <c r="A1042" s="66"/>
      <c r="B1042" s="82"/>
      <c r="C1042" s="103"/>
      <c r="D1042" s="145" t="s">
        <v>147</v>
      </c>
      <c r="E1042" s="103"/>
      <c r="F1042" s="103"/>
      <c r="G1042" s="103"/>
      <c r="H1042" s="127"/>
    </row>
    <row r="1043" spans="1:8" ht="15">
      <c r="A1043" s="67" t="s">
        <v>39</v>
      </c>
      <c r="B1043" s="68"/>
      <c r="C1043" s="103"/>
      <c r="D1043" s="145" t="s">
        <v>147</v>
      </c>
      <c r="E1043" s="103"/>
      <c r="F1043" s="103"/>
      <c r="G1043" s="103"/>
      <c r="H1043" s="127"/>
    </row>
    <row r="1044" spans="1:8" ht="15">
      <c r="A1044" s="67" t="s">
        <v>164</v>
      </c>
      <c r="B1044" s="68" t="s">
        <v>151</v>
      </c>
      <c r="C1044" s="133">
        <f>C1045+C1046</f>
        <v>204</v>
      </c>
      <c r="D1044" s="134" t="s">
        <v>147</v>
      </c>
      <c r="E1044" s="133">
        <f>E1045+E1046</f>
        <v>47</v>
      </c>
      <c r="F1044" s="133">
        <f>F1045+F1046</f>
        <v>157</v>
      </c>
      <c r="G1044" s="133">
        <f>G1045+G1046</f>
        <v>0</v>
      </c>
      <c r="H1044" s="133"/>
    </row>
    <row r="1045" spans="1:8" ht="14.25">
      <c r="A1045" s="69" t="s">
        <v>166</v>
      </c>
      <c r="B1045" s="70" t="s">
        <v>167</v>
      </c>
      <c r="C1045" s="137">
        <f aca="true" t="shared" si="37" ref="C1045:G1046">C1055+C1063+C1073+C1081</f>
        <v>204</v>
      </c>
      <c r="D1045" s="134" t="s">
        <v>147</v>
      </c>
      <c r="E1045" s="137">
        <f t="shared" si="37"/>
        <v>47</v>
      </c>
      <c r="F1045" s="137">
        <f t="shared" si="37"/>
        <v>157</v>
      </c>
      <c r="G1045" s="137">
        <f t="shared" si="37"/>
        <v>0</v>
      </c>
      <c r="H1045" s="137"/>
    </row>
    <row r="1046" spans="1:8" ht="14.25">
      <c r="A1046" s="69" t="s">
        <v>168</v>
      </c>
      <c r="B1046" s="70" t="s">
        <v>169</v>
      </c>
      <c r="C1046" s="137">
        <f t="shared" si="37"/>
        <v>0</v>
      </c>
      <c r="D1046" s="134" t="s">
        <v>147</v>
      </c>
      <c r="E1046" s="137">
        <f t="shared" si="37"/>
        <v>0</v>
      </c>
      <c r="F1046" s="137">
        <f t="shared" si="37"/>
        <v>0</v>
      </c>
      <c r="G1046" s="137">
        <f t="shared" si="37"/>
        <v>0</v>
      </c>
      <c r="H1046" s="137"/>
    </row>
    <row r="1047" spans="1:8" ht="12.75">
      <c r="A1047" s="71" t="s">
        <v>196</v>
      </c>
      <c r="B1047" s="72" t="s">
        <v>157</v>
      </c>
      <c r="C1047" s="134">
        <f aca="true" t="shared" si="38" ref="C1047:G1048">C1065</f>
        <v>0</v>
      </c>
      <c r="D1047" s="134" t="s">
        <v>147</v>
      </c>
      <c r="E1047" s="134">
        <f t="shared" si="38"/>
        <v>0</v>
      </c>
      <c r="F1047" s="134">
        <f t="shared" si="38"/>
        <v>0</v>
      </c>
      <c r="G1047" s="134">
        <f t="shared" si="38"/>
        <v>0</v>
      </c>
      <c r="H1047" s="134"/>
    </row>
    <row r="1048" spans="1:8" ht="12.75">
      <c r="A1048" s="80" t="s">
        <v>216</v>
      </c>
      <c r="B1048" s="82" t="s">
        <v>217</v>
      </c>
      <c r="C1048" s="134">
        <f t="shared" si="38"/>
        <v>0</v>
      </c>
      <c r="D1048" s="134" t="s">
        <v>147</v>
      </c>
      <c r="E1048" s="134">
        <f t="shared" si="38"/>
        <v>0</v>
      </c>
      <c r="F1048" s="134">
        <f t="shared" si="38"/>
        <v>0</v>
      </c>
      <c r="G1048" s="134">
        <f t="shared" si="38"/>
        <v>0</v>
      </c>
      <c r="H1048" s="134"/>
    </row>
    <row r="1049" spans="1:8" ht="12.75">
      <c r="A1049" s="71" t="s">
        <v>13</v>
      </c>
      <c r="B1049" s="72" t="s">
        <v>227</v>
      </c>
      <c r="C1049" s="134">
        <f>C1057+C1067+C1075+C1083</f>
        <v>0</v>
      </c>
      <c r="D1049" s="134" t="s">
        <v>147</v>
      </c>
      <c r="E1049" s="134">
        <f>E1057+E1067+E1075+E1083</f>
        <v>0</v>
      </c>
      <c r="F1049" s="134">
        <f>F1057+F1067+F1075+F1083</f>
        <v>0</v>
      </c>
      <c r="G1049" s="134">
        <f>G1057+G1067+G1075+G1083</f>
        <v>0</v>
      </c>
      <c r="H1049" s="134"/>
    </row>
    <row r="1050" spans="1:8" ht="12.75">
      <c r="A1050" s="26"/>
      <c r="B1050" s="13"/>
      <c r="C1050" s="103"/>
      <c r="D1050" s="145" t="s">
        <v>147</v>
      </c>
      <c r="E1050" s="103"/>
      <c r="F1050" s="103"/>
      <c r="G1050" s="103"/>
      <c r="H1050" s="127"/>
    </row>
    <row r="1051" spans="1:8" ht="30.75" customHeight="1">
      <c r="A1051" s="84" t="s">
        <v>128</v>
      </c>
      <c r="B1051" s="85"/>
      <c r="C1051" s="103"/>
      <c r="D1051" s="145" t="s">
        <v>147</v>
      </c>
      <c r="E1051" s="103"/>
      <c r="F1051" s="103"/>
      <c r="G1051" s="103"/>
      <c r="H1051" s="127"/>
    </row>
    <row r="1052" spans="1:8" ht="15" customHeight="1">
      <c r="A1052" s="84"/>
      <c r="B1052" s="85"/>
      <c r="C1052" s="103"/>
      <c r="D1052" s="145" t="s">
        <v>147</v>
      </c>
      <c r="E1052" s="103"/>
      <c r="F1052" s="103"/>
      <c r="G1052" s="103"/>
      <c r="H1052" s="127"/>
    </row>
    <row r="1053" spans="1:8" ht="15">
      <c r="A1053" s="86" t="s">
        <v>39</v>
      </c>
      <c r="B1053" s="87"/>
      <c r="C1053" s="103"/>
      <c r="D1053" s="145" t="s">
        <v>147</v>
      </c>
      <c r="E1053" s="103"/>
      <c r="F1053" s="103"/>
      <c r="G1053" s="103"/>
      <c r="H1053" s="127"/>
    </row>
    <row r="1054" spans="1:8" ht="15">
      <c r="A1054" s="86" t="s">
        <v>164</v>
      </c>
      <c r="B1054" s="87" t="s">
        <v>151</v>
      </c>
      <c r="C1054" s="133">
        <f>C1055+C1056</f>
        <v>19</v>
      </c>
      <c r="D1054" s="134" t="s">
        <v>147</v>
      </c>
      <c r="E1054" s="133">
        <f>E1055+E1056</f>
        <v>0</v>
      </c>
      <c r="F1054" s="133">
        <f>F1055+F1056</f>
        <v>19</v>
      </c>
      <c r="G1054" s="133">
        <f>G1055+G1056</f>
        <v>0</v>
      </c>
      <c r="H1054" s="133"/>
    </row>
    <row r="1055" spans="1:8" ht="14.25">
      <c r="A1055" s="88" t="s">
        <v>166</v>
      </c>
      <c r="B1055" s="89" t="s">
        <v>167</v>
      </c>
      <c r="C1055" s="137">
        <f aca="true" t="shared" si="39" ref="C1055:G1056">C1091+C1098</f>
        <v>19</v>
      </c>
      <c r="D1055" s="134" t="s">
        <v>147</v>
      </c>
      <c r="E1055" s="137">
        <f t="shared" si="39"/>
        <v>0</v>
      </c>
      <c r="F1055" s="137">
        <f t="shared" si="39"/>
        <v>19</v>
      </c>
      <c r="G1055" s="137">
        <f t="shared" si="39"/>
        <v>0</v>
      </c>
      <c r="H1055" s="137"/>
    </row>
    <row r="1056" spans="1:8" ht="14.25">
      <c r="A1056" s="88" t="s">
        <v>168</v>
      </c>
      <c r="B1056" s="89" t="s">
        <v>169</v>
      </c>
      <c r="C1056" s="137">
        <f t="shared" si="39"/>
        <v>0</v>
      </c>
      <c r="D1056" s="134" t="s">
        <v>147</v>
      </c>
      <c r="E1056" s="137">
        <f t="shared" si="39"/>
        <v>0</v>
      </c>
      <c r="F1056" s="137">
        <f t="shared" si="39"/>
        <v>0</v>
      </c>
      <c r="G1056" s="137">
        <f t="shared" si="39"/>
        <v>0</v>
      </c>
      <c r="H1056" s="137"/>
    </row>
    <row r="1057" spans="1:8" ht="12.75">
      <c r="A1057" s="90" t="s">
        <v>13</v>
      </c>
      <c r="B1057" s="91" t="s">
        <v>227</v>
      </c>
      <c r="C1057" s="134">
        <f>C1100</f>
        <v>0</v>
      </c>
      <c r="D1057" s="134" t="s">
        <v>147</v>
      </c>
      <c r="E1057" s="134">
        <f>E1100</f>
        <v>0</v>
      </c>
      <c r="F1057" s="134">
        <f>F1100</f>
        <v>0</v>
      </c>
      <c r="G1057" s="134">
        <f>G1100</f>
        <v>0</v>
      </c>
      <c r="H1057" s="134"/>
    </row>
    <row r="1058" spans="1:8" ht="12.75">
      <c r="A1058" s="92"/>
      <c r="B1058" s="85"/>
      <c r="C1058" s="103"/>
      <c r="D1058" s="145" t="s">
        <v>147</v>
      </c>
      <c r="E1058" s="103"/>
      <c r="F1058" s="103"/>
      <c r="G1058" s="103"/>
      <c r="H1058" s="127"/>
    </row>
    <row r="1059" spans="1:8" ht="31.5">
      <c r="A1059" s="84" t="s">
        <v>129</v>
      </c>
      <c r="B1059" s="91"/>
      <c r="C1059" s="103"/>
      <c r="D1059" s="145" t="s">
        <v>147</v>
      </c>
      <c r="E1059" s="103"/>
      <c r="F1059" s="103"/>
      <c r="G1059" s="103"/>
      <c r="H1059" s="127"/>
    </row>
    <row r="1060" spans="1:8" ht="15.75">
      <c r="A1060" s="84"/>
      <c r="B1060" s="91"/>
      <c r="C1060" s="103"/>
      <c r="D1060" s="145" t="s">
        <v>147</v>
      </c>
      <c r="E1060" s="103"/>
      <c r="F1060" s="103"/>
      <c r="G1060" s="103"/>
      <c r="H1060" s="127"/>
    </row>
    <row r="1061" spans="1:8" ht="15">
      <c r="A1061" s="86" t="s">
        <v>39</v>
      </c>
      <c r="B1061" s="87"/>
      <c r="C1061" s="103"/>
      <c r="D1061" s="145" t="s">
        <v>147</v>
      </c>
      <c r="E1061" s="103"/>
      <c r="F1061" s="103"/>
      <c r="G1061" s="103"/>
      <c r="H1061" s="127"/>
    </row>
    <row r="1062" spans="1:8" ht="15">
      <c r="A1062" s="86" t="s">
        <v>164</v>
      </c>
      <c r="B1062" s="87" t="s">
        <v>151</v>
      </c>
      <c r="C1062" s="133">
        <f>C1063+C1064</f>
        <v>47</v>
      </c>
      <c r="D1062" s="134" t="s">
        <v>147</v>
      </c>
      <c r="E1062" s="133">
        <f>E1063+E1064</f>
        <v>47</v>
      </c>
      <c r="F1062" s="133">
        <f>F1063+F1064</f>
        <v>0</v>
      </c>
      <c r="G1062" s="133">
        <f>G1063+G1064</f>
        <v>0</v>
      </c>
      <c r="H1062" s="133"/>
    </row>
    <row r="1063" spans="1:8" ht="14.25">
      <c r="A1063" s="88" t="s">
        <v>166</v>
      </c>
      <c r="B1063" s="89" t="s">
        <v>167</v>
      </c>
      <c r="C1063" s="137">
        <f aca="true" t="shared" si="40" ref="C1063:G1064">C1108+C1116+C1125+C1134+C1141</f>
        <v>47</v>
      </c>
      <c r="D1063" s="134" t="s">
        <v>147</v>
      </c>
      <c r="E1063" s="137">
        <f t="shared" si="40"/>
        <v>47</v>
      </c>
      <c r="F1063" s="137">
        <f t="shared" si="40"/>
        <v>0</v>
      </c>
      <c r="G1063" s="137">
        <f t="shared" si="40"/>
        <v>0</v>
      </c>
      <c r="H1063" s="137"/>
    </row>
    <row r="1064" spans="1:8" ht="14.25">
      <c r="A1064" s="88" t="s">
        <v>168</v>
      </c>
      <c r="B1064" s="89" t="s">
        <v>169</v>
      </c>
      <c r="C1064" s="137">
        <f t="shared" si="40"/>
        <v>0</v>
      </c>
      <c r="D1064" s="134" t="s">
        <v>147</v>
      </c>
      <c r="E1064" s="137">
        <f t="shared" si="40"/>
        <v>0</v>
      </c>
      <c r="F1064" s="137">
        <f t="shared" si="40"/>
        <v>0</v>
      </c>
      <c r="G1064" s="137">
        <f t="shared" si="40"/>
        <v>0</v>
      </c>
      <c r="H1064" s="137"/>
    </row>
    <row r="1065" spans="1:8" ht="12.75">
      <c r="A1065" s="90" t="s">
        <v>196</v>
      </c>
      <c r="B1065" s="91" t="s">
        <v>157</v>
      </c>
      <c r="C1065" s="134">
        <f>C1118</f>
        <v>0</v>
      </c>
      <c r="D1065" s="134" t="s">
        <v>147</v>
      </c>
      <c r="E1065" s="134">
        <f>E1118</f>
        <v>0</v>
      </c>
      <c r="F1065" s="134">
        <f>F1118</f>
        <v>0</v>
      </c>
      <c r="G1065" s="134">
        <f>G1118</f>
        <v>0</v>
      </c>
      <c r="H1065" s="134"/>
    </row>
    <row r="1066" spans="1:8" ht="12.75">
      <c r="A1066" s="93" t="s">
        <v>216</v>
      </c>
      <c r="B1066" s="85" t="s">
        <v>217</v>
      </c>
      <c r="C1066" s="134">
        <f>C1127</f>
        <v>0</v>
      </c>
      <c r="D1066" s="134" t="s">
        <v>147</v>
      </c>
      <c r="E1066" s="134">
        <f>E1127</f>
        <v>0</v>
      </c>
      <c r="F1066" s="134">
        <f>F1127</f>
        <v>0</v>
      </c>
      <c r="G1066" s="134">
        <f>G1127</f>
        <v>0</v>
      </c>
      <c r="H1066" s="134"/>
    </row>
    <row r="1067" spans="1:8" ht="12.75">
      <c r="A1067" s="90" t="s">
        <v>13</v>
      </c>
      <c r="B1067" s="91" t="s">
        <v>227</v>
      </c>
      <c r="C1067" s="134">
        <f>C1110+C1119+C1128+C1143</f>
        <v>0</v>
      </c>
      <c r="D1067" s="134" t="s">
        <v>147</v>
      </c>
      <c r="E1067" s="134">
        <f>E1110+E1119+E1128+E1143</f>
        <v>0</v>
      </c>
      <c r="F1067" s="134">
        <f>F1110+F1119+F1128+F1143</f>
        <v>0</v>
      </c>
      <c r="G1067" s="134">
        <f>G1110+G1119+G1128+G1143</f>
        <v>0</v>
      </c>
      <c r="H1067" s="134"/>
    </row>
    <row r="1068" spans="1:8" ht="12.75">
      <c r="A1068" s="92"/>
      <c r="B1068" s="91"/>
      <c r="C1068" s="103"/>
      <c r="D1068" s="145" t="s">
        <v>147</v>
      </c>
      <c r="E1068" s="103"/>
      <c r="F1068" s="103"/>
      <c r="G1068" s="103"/>
      <c r="H1068" s="127"/>
    </row>
    <row r="1069" spans="1:8" ht="15.75">
      <c r="A1069" s="84" t="s">
        <v>130</v>
      </c>
      <c r="B1069" s="91"/>
      <c r="C1069" s="103"/>
      <c r="D1069" s="145" t="s">
        <v>147</v>
      </c>
      <c r="E1069" s="103"/>
      <c r="F1069" s="103"/>
      <c r="G1069" s="103"/>
      <c r="H1069" s="127"/>
    </row>
    <row r="1070" spans="1:8" ht="15.75">
      <c r="A1070" s="84"/>
      <c r="B1070" s="91"/>
      <c r="C1070" s="103"/>
      <c r="D1070" s="145" t="s">
        <v>147</v>
      </c>
      <c r="E1070" s="103"/>
      <c r="F1070" s="103"/>
      <c r="G1070" s="103"/>
      <c r="H1070" s="127"/>
    </row>
    <row r="1071" spans="1:8" ht="15">
      <c r="A1071" s="86" t="s">
        <v>39</v>
      </c>
      <c r="B1071" s="87"/>
      <c r="C1071" s="103"/>
      <c r="D1071" s="145" t="s">
        <v>147</v>
      </c>
      <c r="E1071" s="103"/>
      <c r="F1071" s="103"/>
      <c r="G1071" s="103"/>
      <c r="H1071" s="127"/>
    </row>
    <row r="1072" spans="1:8" ht="15">
      <c r="A1072" s="86" t="s">
        <v>164</v>
      </c>
      <c r="B1072" s="87" t="s">
        <v>151</v>
      </c>
      <c r="C1072" s="133">
        <f>C1073+C1074</f>
        <v>0</v>
      </c>
      <c r="D1072" s="134" t="s">
        <v>147</v>
      </c>
      <c r="E1072" s="133">
        <f>E1073+E1074</f>
        <v>0</v>
      </c>
      <c r="F1072" s="133">
        <f>F1073+F1074</f>
        <v>0</v>
      </c>
      <c r="G1072" s="133">
        <f>G1073+G1074</f>
        <v>0</v>
      </c>
      <c r="H1072" s="133"/>
    </row>
    <row r="1073" spans="1:8" ht="14.25">
      <c r="A1073" s="88" t="s">
        <v>166</v>
      </c>
      <c r="B1073" s="89" t="s">
        <v>167</v>
      </c>
      <c r="C1073" s="137">
        <f aca="true" t="shared" si="41" ref="C1073:G1074">C1151+C1158+C1165+C1172</f>
        <v>0</v>
      </c>
      <c r="D1073" s="134" t="s">
        <v>147</v>
      </c>
      <c r="E1073" s="137">
        <f t="shared" si="41"/>
        <v>0</v>
      </c>
      <c r="F1073" s="137">
        <f t="shared" si="41"/>
        <v>0</v>
      </c>
      <c r="G1073" s="137">
        <f t="shared" si="41"/>
        <v>0</v>
      </c>
      <c r="H1073" s="137"/>
    </row>
    <row r="1074" spans="1:8" ht="14.25">
      <c r="A1074" s="88" t="s">
        <v>168</v>
      </c>
      <c r="B1074" s="89" t="s">
        <v>169</v>
      </c>
      <c r="C1074" s="137">
        <f>C1152+C1159+C1166+C1173</f>
        <v>0</v>
      </c>
      <c r="D1074" s="134" t="s">
        <v>147</v>
      </c>
      <c r="E1074" s="137">
        <f t="shared" si="41"/>
        <v>0</v>
      </c>
      <c r="F1074" s="137">
        <f t="shared" si="41"/>
        <v>0</v>
      </c>
      <c r="G1074" s="137">
        <f t="shared" si="41"/>
        <v>0</v>
      </c>
      <c r="H1074" s="137"/>
    </row>
    <row r="1075" spans="1:8" ht="12.75">
      <c r="A1075" s="90" t="s">
        <v>13</v>
      </c>
      <c r="B1075" s="91" t="s">
        <v>227</v>
      </c>
      <c r="C1075" s="134">
        <f>C1174</f>
        <v>0</v>
      </c>
      <c r="D1075" s="134" t="s">
        <v>147</v>
      </c>
      <c r="E1075" s="134">
        <f>E1174</f>
        <v>0</v>
      </c>
      <c r="F1075" s="134">
        <f>F1174</f>
        <v>0</v>
      </c>
      <c r="G1075" s="134">
        <f>G1174</f>
        <v>0</v>
      </c>
      <c r="H1075" s="134"/>
    </row>
    <row r="1076" spans="1:8" ht="12.75">
      <c r="A1076" s="90"/>
      <c r="B1076" s="91"/>
      <c r="C1076" s="168"/>
      <c r="D1076" s="145" t="s">
        <v>147</v>
      </c>
      <c r="E1076" s="168"/>
      <c r="F1076" s="168"/>
      <c r="G1076" s="168"/>
      <c r="H1076" s="134"/>
    </row>
    <row r="1077" spans="1:8" ht="31.5">
      <c r="A1077" s="84" t="s">
        <v>131</v>
      </c>
      <c r="B1077" s="91"/>
      <c r="C1077" s="168"/>
      <c r="D1077" s="145" t="s">
        <v>147</v>
      </c>
      <c r="E1077" s="168"/>
      <c r="F1077" s="168"/>
      <c r="G1077" s="168"/>
      <c r="H1077" s="134"/>
    </row>
    <row r="1078" spans="1:8" ht="12.75">
      <c r="A1078" s="90"/>
      <c r="B1078" s="91"/>
      <c r="C1078" s="168"/>
      <c r="D1078" s="145" t="s">
        <v>147</v>
      </c>
      <c r="E1078" s="168"/>
      <c r="F1078" s="168"/>
      <c r="G1078" s="168"/>
      <c r="H1078" s="134"/>
    </row>
    <row r="1079" spans="1:8" ht="15">
      <c r="A1079" s="86" t="s">
        <v>39</v>
      </c>
      <c r="B1079" s="87"/>
      <c r="C1079" s="168"/>
      <c r="D1079" s="145" t="s">
        <v>147</v>
      </c>
      <c r="E1079" s="168"/>
      <c r="F1079" s="168"/>
      <c r="G1079" s="168"/>
      <c r="H1079" s="134"/>
    </row>
    <row r="1080" spans="1:8" ht="15">
      <c r="A1080" s="86" t="s">
        <v>164</v>
      </c>
      <c r="B1080" s="87" t="s">
        <v>151</v>
      </c>
      <c r="C1080" s="133">
        <f>C1081+C1082</f>
        <v>138</v>
      </c>
      <c r="D1080" s="134" t="s">
        <v>147</v>
      </c>
      <c r="E1080" s="133">
        <f>E1081+E1082</f>
        <v>0</v>
      </c>
      <c r="F1080" s="133">
        <f>F1081+F1082</f>
        <v>138</v>
      </c>
      <c r="G1080" s="133">
        <f>G1081+G1082</f>
        <v>0</v>
      </c>
      <c r="H1080" s="133"/>
    </row>
    <row r="1081" spans="1:8" ht="14.25">
      <c r="A1081" s="88" t="s">
        <v>166</v>
      </c>
      <c r="B1081" s="89" t="s">
        <v>167</v>
      </c>
      <c r="C1081" s="134">
        <f aca="true" t="shared" si="42" ref="C1081:G1082">C1182+C1190+C1198+C1206+C1213</f>
        <v>138</v>
      </c>
      <c r="D1081" s="134" t="s">
        <v>147</v>
      </c>
      <c r="E1081" s="134">
        <f t="shared" si="42"/>
        <v>0</v>
      </c>
      <c r="F1081" s="134">
        <f t="shared" si="42"/>
        <v>138</v>
      </c>
      <c r="G1081" s="134">
        <f t="shared" si="42"/>
        <v>0</v>
      </c>
      <c r="H1081" s="134"/>
    </row>
    <row r="1082" spans="1:8" ht="14.25">
      <c r="A1082" s="88" t="s">
        <v>168</v>
      </c>
      <c r="B1082" s="89" t="s">
        <v>169</v>
      </c>
      <c r="C1082" s="134">
        <f t="shared" si="42"/>
        <v>0</v>
      </c>
      <c r="D1082" s="134" t="s">
        <v>147</v>
      </c>
      <c r="E1082" s="134">
        <f t="shared" si="42"/>
        <v>0</v>
      </c>
      <c r="F1082" s="134">
        <f t="shared" si="42"/>
        <v>0</v>
      </c>
      <c r="G1082" s="134">
        <f t="shared" si="42"/>
        <v>0</v>
      </c>
      <c r="H1082" s="134"/>
    </row>
    <row r="1083" spans="1:8" ht="12.75">
      <c r="A1083" s="90" t="s">
        <v>13</v>
      </c>
      <c r="B1083" s="91" t="s">
        <v>227</v>
      </c>
      <c r="C1083" s="134">
        <f>C1184+C1192+C1200+C1215</f>
        <v>0</v>
      </c>
      <c r="D1083" s="134" t="s">
        <v>147</v>
      </c>
      <c r="E1083" s="134">
        <f>E1184+E1192+E1200+E1215</f>
        <v>0</v>
      </c>
      <c r="F1083" s="134">
        <f>F1184+F1192+F1200+F1215</f>
        <v>0</v>
      </c>
      <c r="G1083" s="134">
        <f>G1184+G1192+G1200+G1215</f>
        <v>0</v>
      </c>
      <c r="H1083" s="134"/>
    </row>
    <row r="1084" spans="1:8" ht="12.75">
      <c r="A1084" s="26"/>
      <c r="B1084" s="13"/>
      <c r="C1084" s="168"/>
      <c r="D1084" s="145" t="s">
        <v>147</v>
      </c>
      <c r="E1084" s="168"/>
      <c r="F1084" s="168"/>
      <c r="G1084" s="168"/>
      <c r="H1084" s="134"/>
    </row>
    <row r="1085" spans="1:8" ht="31.5">
      <c r="A1085" s="83" t="s">
        <v>132</v>
      </c>
      <c r="B1085" s="31"/>
      <c r="C1085" s="103"/>
      <c r="D1085" s="145" t="s">
        <v>147</v>
      </c>
      <c r="E1085" s="103"/>
      <c r="F1085" s="103"/>
      <c r="G1085" s="103"/>
      <c r="H1085" s="127"/>
    </row>
    <row r="1086" spans="1:8" ht="15">
      <c r="A1086" s="10"/>
      <c r="B1086" s="31"/>
      <c r="C1086" s="103"/>
      <c r="D1086" s="145" t="s">
        <v>147</v>
      </c>
      <c r="E1086" s="103"/>
      <c r="F1086" s="103"/>
      <c r="G1086" s="103"/>
      <c r="H1086" s="127"/>
    </row>
    <row r="1087" spans="1:8" ht="30">
      <c r="A1087" s="10" t="s">
        <v>20</v>
      </c>
      <c r="B1087" s="31"/>
      <c r="C1087" s="103"/>
      <c r="D1087" s="145" t="s">
        <v>147</v>
      </c>
      <c r="E1087" s="103"/>
      <c r="F1087" s="103"/>
      <c r="G1087" s="103"/>
      <c r="H1087" s="127"/>
    </row>
    <row r="1088" spans="1:8" ht="15">
      <c r="A1088" s="10"/>
      <c r="B1088" s="31"/>
      <c r="C1088" s="103"/>
      <c r="D1088" s="145" t="s">
        <v>147</v>
      </c>
      <c r="E1088" s="103"/>
      <c r="F1088" s="103"/>
      <c r="G1088" s="103"/>
      <c r="H1088" s="127"/>
    </row>
    <row r="1089" spans="1:8" ht="15">
      <c r="A1089" s="10" t="s">
        <v>39</v>
      </c>
      <c r="B1089" s="11"/>
      <c r="C1089" s="103"/>
      <c r="D1089" s="145" t="s">
        <v>147</v>
      </c>
      <c r="E1089" s="103"/>
      <c r="F1089" s="103"/>
      <c r="G1089" s="103"/>
      <c r="H1089" s="127"/>
    </row>
    <row r="1090" spans="1:8" ht="15">
      <c r="A1090" s="14" t="s">
        <v>164</v>
      </c>
      <c r="B1090" s="11" t="s">
        <v>151</v>
      </c>
      <c r="C1090" s="133">
        <f>C1091+C1092</f>
        <v>0</v>
      </c>
      <c r="D1090" s="134" t="s">
        <v>147</v>
      </c>
      <c r="E1090" s="133">
        <f>E1091+E1092</f>
        <v>0</v>
      </c>
      <c r="F1090" s="133">
        <f>F1091+F1092</f>
        <v>0</v>
      </c>
      <c r="G1090" s="133">
        <f>G1091+G1092</f>
        <v>0</v>
      </c>
      <c r="H1090" s="133"/>
    </row>
    <row r="1091" spans="1:8" ht="14.25">
      <c r="A1091" s="15" t="s">
        <v>166</v>
      </c>
      <c r="B1091" s="9" t="s">
        <v>167</v>
      </c>
      <c r="C1091" s="105">
        <f>+E1091+F1091+G1091</f>
        <v>0</v>
      </c>
      <c r="D1091" s="145" t="s">
        <v>147</v>
      </c>
      <c r="E1091" s="119"/>
      <c r="F1091" s="119"/>
      <c r="G1091" s="119"/>
      <c r="H1091" s="141"/>
    </row>
    <row r="1092" spans="1:8" ht="14.25">
      <c r="A1092" s="15" t="s">
        <v>168</v>
      </c>
      <c r="B1092" s="9" t="s">
        <v>169</v>
      </c>
      <c r="C1092" s="105">
        <f>+E1092+F1092+G1092</f>
        <v>0</v>
      </c>
      <c r="D1092" s="145" t="s">
        <v>147</v>
      </c>
      <c r="E1092" s="119"/>
      <c r="F1092" s="119"/>
      <c r="G1092" s="119"/>
      <c r="H1092" s="141"/>
    </row>
    <row r="1093" spans="1:8" ht="12.75">
      <c r="A1093" s="26"/>
      <c r="B1093" s="13"/>
      <c r="C1093" s="103"/>
      <c r="D1093" s="145" t="s">
        <v>147</v>
      </c>
      <c r="E1093" s="103"/>
      <c r="F1093" s="103"/>
      <c r="G1093" s="103"/>
      <c r="H1093" s="127"/>
    </row>
    <row r="1094" spans="1:8" ht="30">
      <c r="A1094" s="10" t="s">
        <v>133</v>
      </c>
      <c r="B1094" s="13"/>
      <c r="C1094" s="103"/>
      <c r="D1094" s="145" t="s">
        <v>147</v>
      </c>
      <c r="E1094" s="103"/>
      <c r="F1094" s="103"/>
      <c r="G1094" s="103"/>
      <c r="H1094" s="127"/>
    </row>
    <row r="1095" spans="1:8" ht="15">
      <c r="A1095" s="10"/>
      <c r="B1095" s="13"/>
      <c r="C1095" s="103"/>
      <c r="D1095" s="145" t="s">
        <v>147</v>
      </c>
      <c r="E1095" s="103"/>
      <c r="F1095" s="103"/>
      <c r="G1095" s="103"/>
      <c r="H1095" s="127"/>
    </row>
    <row r="1096" spans="1:8" ht="15">
      <c r="A1096" s="10" t="s">
        <v>39</v>
      </c>
      <c r="B1096" s="11"/>
      <c r="C1096" s="103"/>
      <c r="D1096" s="145" t="s">
        <v>147</v>
      </c>
      <c r="E1096" s="103"/>
      <c r="F1096" s="103"/>
      <c r="G1096" s="103"/>
      <c r="H1096" s="127"/>
    </row>
    <row r="1097" spans="1:8" ht="15">
      <c r="A1097" s="10" t="s">
        <v>164</v>
      </c>
      <c r="B1097" s="11" t="s">
        <v>151</v>
      </c>
      <c r="C1097" s="133">
        <f>C1098+C1099</f>
        <v>19</v>
      </c>
      <c r="D1097" s="134" t="s">
        <v>147</v>
      </c>
      <c r="E1097" s="133">
        <f>E1098+E1099</f>
        <v>0</v>
      </c>
      <c r="F1097" s="133">
        <f>F1098+F1099</f>
        <v>19</v>
      </c>
      <c r="G1097" s="133">
        <f>G1098+G1099</f>
        <v>0</v>
      </c>
      <c r="H1097" s="133"/>
    </row>
    <row r="1098" spans="1:8" ht="14.25">
      <c r="A1098" s="8" t="s">
        <v>166</v>
      </c>
      <c r="B1098" s="9" t="s">
        <v>167</v>
      </c>
      <c r="C1098" s="105">
        <f>+E1098+F1098+G1098</f>
        <v>19</v>
      </c>
      <c r="D1098" s="145" t="s">
        <v>147</v>
      </c>
      <c r="E1098" s="117"/>
      <c r="F1098" s="117">
        <v>19</v>
      </c>
      <c r="G1098" s="117"/>
      <c r="H1098" s="137"/>
    </row>
    <row r="1099" spans="1:8" ht="14.25">
      <c r="A1099" s="8" t="s">
        <v>168</v>
      </c>
      <c r="B1099" s="9" t="s">
        <v>169</v>
      </c>
      <c r="C1099" s="105">
        <f>+E1099+F1099+G1099</f>
        <v>0</v>
      </c>
      <c r="D1099" s="145" t="s">
        <v>147</v>
      </c>
      <c r="E1099" s="117"/>
      <c r="F1099" s="117"/>
      <c r="G1099" s="117"/>
      <c r="H1099" s="137"/>
    </row>
    <row r="1100" spans="1:8" ht="14.25">
      <c r="A1100" s="26" t="s">
        <v>13</v>
      </c>
      <c r="B1100" s="13" t="s">
        <v>227</v>
      </c>
      <c r="C1100" s="105">
        <f>+E1100+F1100+G1100</f>
        <v>0</v>
      </c>
      <c r="D1100" s="145" t="s">
        <v>147</v>
      </c>
      <c r="E1100" s="117"/>
      <c r="F1100" s="117"/>
      <c r="G1100" s="117"/>
      <c r="H1100" s="137"/>
    </row>
    <row r="1101" spans="1:8" ht="12.75">
      <c r="A1101" s="26"/>
      <c r="B1101" s="13"/>
      <c r="C1101" s="103"/>
      <c r="D1101" s="145" t="s">
        <v>147</v>
      </c>
      <c r="E1101" s="103"/>
      <c r="F1101" s="103"/>
      <c r="G1101" s="103"/>
      <c r="H1101" s="127"/>
    </row>
    <row r="1102" spans="1:8" ht="15.75">
      <c r="A1102" s="83" t="s">
        <v>229</v>
      </c>
      <c r="B1102" s="31"/>
      <c r="C1102" s="103"/>
      <c r="D1102" s="145" t="s">
        <v>147</v>
      </c>
      <c r="E1102" s="103"/>
      <c r="F1102" s="103"/>
      <c r="G1102" s="103"/>
      <c r="H1102" s="127"/>
    </row>
    <row r="1103" spans="1:8" ht="14.25">
      <c r="A1103" s="8"/>
      <c r="B1103" s="13"/>
      <c r="C1103" s="103"/>
      <c r="D1103" s="145" t="s">
        <v>147</v>
      </c>
      <c r="E1103" s="103"/>
      <c r="F1103" s="103"/>
      <c r="G1103" s="103"/>
      <c r="H1103" s="127"/>
    </row>
    <row r="1104" spans="1:8" ht="29.25" customHeight="1">
      <c r="A1104" s="10" t="s">
        <v>134</v>
      </c>
      <c r="B1104" s="13"/>
      <c r="C1104" s="103"/>
      <c r="D1104" s="145" t="s">
        <v>147</v>
      </c>
      <c r="E1104" s="103"/>
      <c r="F1104" s="103"/>
      <c r="G1104" s="103"/>
      <c r="H1104" s="127"/>
    </row>
    <row r="1105" spans="1:8" ht="15" customHeight="1">
      <c r="A1105" s="10"/>
      <c r="B1105" s="13"/>
      <c r="C1105" s="103"/>
      <c r="D1105" s="145" t="s">
        <v>147</v>
      </c>
      <c r="E1105" s="103"/>
      <c r="F1105" s="103"/>
      <c r="G1105" s="103"/>
      <c r="H1105" s="127"/>
    </row>
    <row r="1106" spans="1:8" ht="15">
      <c r="A1106" s="10" t="s">
        <v>39</v>
      </c>
      <c r="B1106" s="11"/>
      <c r="C1106" s="103"/>
      <c r="D1106" s="145" t="s">
        <v>147</v>
      </c>
      <c r="E1106" s="103"/>
      <c r="F1106" s="103"/>
      <c r="G1106" s="103"/>
      <c r="H1106" s="127"/>
    </row>
    <row r="1107" spans="1:8" ht="15">
      <c r="A1107" s="10" t="s">
        <v>164</v>
      </c>
      <c r="B1107" s="11" t="s">
        <v>151</v>
      </c>
      <c r="C1107" s="133">
        <f>C1108+C1109</f>
        <v>0</v>
      </c>
      <c r="D1107" s="134" t="s">
        <v>147</v>
      </c>
      <c r="E1107" s="133">
        <f>E1108+E1109</f>
        <v>0</v>
      </c>
      <c r="F1107" s="133">
        <f>F1108+F1109</f>
        <v>0</v>
      </c>
      <c r="G1107" s="133">
        <f>G1108+G1109</f>
        <v>0</v>
      </c>
      <c r="H1107" s="133"/>
    </row>
    <row r="1108" spans="1:8" ht="14.25">
      <c r="A1108" s="8" t="s">
        <v>166</v>
      </c>
      <c r="B1108" s="9" t="s">
        <v>167</v>
      </c>
      <c r="C1108" s="105">
        <f>+E1108+F1108+G1108</f>
        <v>0</v>
      </c>
      <c r="D1108" s="145" t="s">
        <v>147</v>
      </c>
      <c r="E1108" s="117"/>
      <c r="F1108" s="117"/>
      <c r="G1108" s="117"/>
      <c r="H1108" s="137"/>
    </row>
    <row r="1109" spans="1:8" ht="14.25">
      <c r="A1109" s="8" t="s">
        <v>168</v>
      </c>
      <c r="B1109" s="9" t="s">
        <v>169</v>
      </c>
      <c r="C1109" s="105">
        <f>+E1109+F1109+G1109</f>
        <v>0</v>
      </c>
      <c r="D1109" s="145" t="s">
        <v>147</v>
      </c>
      <c r="E1109" s="117"/>
      <c r="F1109" s="117"/>
      <c r="G1109" s="117"/>
      <c r="H1109" s="137"/>
    </row>
    <row r="1110" spans="1:8" ht="14.25">
      <c r="A1110" s="26" t="s">
        <v>13</v>
      </c>
      <c r="B1110" s="13" t="s">
        <v>227</v>
      </c>
      <c r="C1110" s="105">
        <f>+E1110+F1110+G1110</f>
        <v>0</v>
      </c>
      <c r="D1110" s="145" t="s">
        <v>147</v>
      </c>
      <c r="E1110" s="117"/>
      <c r="F1110" s="117"/>
      <c r="G1110" s="117"/>
      <c r="H1110" s="137"/>
    </row>
    <row r="1111" spans="1:8" ht="12.75">
      <c r="A1111" s="26"/>
      <c r="B1111" s="13"/>
      <c r="C1111" s="103"/>
      <c r="D1111" s="145" t="s">
        <v>147</v>
      </c>
      <c r="E1111" s="103"/>
      <c r="F1111" s="103"/>
      <c r="G1111" s="103"/>
      <c r="H1111" s="127"/>
    </row>
    <row r="1112" spans="1:8" ht="30">
      <c r="A1112" s="10" t="s">
        <v>135</v>
      </c>
      <c r="B1112" s="13"/>
      <c r="C1112" s="103"/>
      <c r="D1112" s="145" t="s">
        <v>147</v>
      </c>
      <c r="E1112" s="103"/>
      <c r="F1112" s="103"/>
      <c r="G1112" s="103"/>
      <c r="H1112" s="127"/>
    </row>
    <row r="1113" spans="1:8" ht="15">
      <c r="A1113" s="10"/>
      <c r="B1113" s="13"/>
      <c r="C1113" s="103"/>
      <c r="D1113" s="145" t="s">
        <v>147</v>
      </c>
      <c r="E1113" s="103"/>
      <c r="F1113" s="103"/>
      <c r="G1113" s="103"/>
      <c r="H1113" s="127"/>
    </row>
    <row r="1114" spans="1:8" ht="15">
      <c r="A1114" s="10" t="s">
        <v>39</v>
      </c>
      <c r="B1114" s="11"/>
      <c r="C1114" s="103"/>
      <c r="D1114" s="145" t="s">
        <v>147</v>
      </c>
      <c r="E1114" s="103"/>
      <c r="F1114" s="103"/>
      <c r="G1114" s="103"/>
      <c r="H1114" s="127"/>
    </row>
    <row r="1115" spans="1:8" ht="15">
      <c r="A1115" s="10" t="s">
        <v>164</v>
      </c>
      <c r="B1115" s="11" t="s">
        <v>151</v>
      </c>
      <c r="C1115" s="133">
        <f>C1116+C1117</f>
        <v>0</v>
      </c>
      <c r="D1115" s="134" t="s">
        <v>147</v>
      </c>
      <c r="E1115" s="133">
        <f>E1116+E1117</f>
        <v>0</v>
      </c>
      <c r="F1115" s="133">
        <f>F1116+F1117</f>
        <v>0</v>
      </c>
      <c r="G1115" s="133">
        <f>G1116+G1117</f>
        <v>0</v>
      </c>
      <c r="H1115" s="133"/>
    </row>
    <row r="1116" spans="1:8" ht="14.25">
      <c r="A1116" s="8" t="s">
        <v>166</v>
      </c>
      <c r="B1116" s="9" t="s">
        <v>167</v>
      </c>
      <c r="C1116" s="105">
        <f>+E1116+F1116+G1116</f>
        <v>0</v>
      </c>
      <c r="D1116" s="145" t="s">
        <v>147</v>
      </c>
      <c r="E1116" s="117"/>
      <c r="F1116" s="117"/>
      <c r="G1116" s="117"/>
      <c r="H1116" s="137"/>
    </row>
    <row r="1117" spans="1:8" ht="14.25">
      <c r="A1117" s="8" t="s">
        <v>168</v>
      </c>
      <c r="B1117" s="9" t="s">
        <v>169</v>
      </c>
      <c r="C1117" s="105">
        <f>+E1117+F1117+G1117</f>
        <v>0</v>
      </c>
      <c r="D1117" s="145" t="s">
        <v>147</v>
      </c>
      <c r="E1117" s="117"/>
      <c r="F1117" s="117"/>
      <c r="G1117" s="117"/>
      <c r="H1117" s="137"/>
    </row>
    <row r="1118" spans="1:8" ht="12.75">
      <c r="A1118" s="26" t="s">
        <v>196</v>
      </c>
      <c r="B1118" s="13" t="s">
        <v>157</v>
      </c>
      <c r="C1118" s="105">
        <f>+E1118+F1118+G1118</f>
        <v>0</v>
      </c>
      <c r="D1118" s="145" t="s">
        <v>147</v>
      </c>
      <c r="E1118" s="116"/>
      <c r="F1118" s="116"/>
      <c r="G1118" s="116"/>
      <c r="H1118" s="134"/>
    </row>
    <row r="1119" spans="1:8" ht="12.75">
      <c r="A1119" s="26" t="s">
        <v>13</v>
      </c>
      <c r="B1119" s="13" t="s">
        <v>227</v>
      </c>
      <c r="C1119" s="105">
        <f>+E1119+F1119+G1119</f>
        <v>0</v>
      </c>
      <c r="D1119" s="145" t="s">
        <v>147</v>
      </c>
      <c r="E1119" s="116"/>
      <c r="F1119" s="116"/>
      <c r="G1119" s="116"/>
      <c r="H1119" s="134"/>
    </row>
    <row r="1120" spans="1:8" ht="12.75">
      <c r="A1120" s="26"/>
      <c r="B1120" s="13"/>
      <c r="C1120" s="103"/>
      <c r="D1120" s="145" t="s">
        <v>147</v>
      </c>
      <c r="E1120" s="103"/>
      <c r="F1120" s="103"/>
      <c r="G1120" s="103"/>
      <c r="H1120" s="127"/>
    </row>
    <row r="1121" spans="1:8" ht="15">
      <c r="A1121" s="14" t="s">
        <v>136</v>
      </c>
      <c r="B1121" s="11"/>
      <c r="C1121" s="103"/>
      <c r="D1121" s="145" t="s">
        <v>147</v>
      </c>
      <c r="E1121" s="103"/>
      <c r="F1121" s="103"/>
      <c r="G1121" s="103"/>
      <c r="H1121" s="127"/>
    </row>
    <row r="1122" spans="1:8" ht="15">
      <c r="A1122" s="14"/>
      <c r="B1122" s="11"/>
      <c r="C1122" s="103"/>
      <c r="D1122" s="145" t="s">
        <v>147</v>
      </c>
      <c r="E1122" s="103"/>
      <c r="F1122" s="103"/>
      <c r="G1122" s="103"/>
      <c r="H1122" s="127"/>
    </row>
    <row r="1123" spans="1:8" ht="15">
      <c r="A1123" s="14" t="s">
        <v>39</v>
      </c>
      <c r="B1123" s="11"/>
      <c r="C1123" s="103"/>
      <c r="D1123" s="145" t="s">
        <v>147</v>
      </c>
      <c r="E1123" s="103"/>
      <c r="F1123" s="103"/>
      <c r="G1123" s="103"/>
      <c r="H1123" s="127"/>
    </row>
    <row r="1124" spans="1:8" ht="15">
      <c r="A1124" s="10" t="s">
        <v>164</v>
      </c>
      <c r="B1124" s="11" t="s">
        <v>151</v>
      </c>
      <c r="C1124" s="133">
        <f>C1125+C1126</f>
        <v>0</v>
      </c>
      <c r="D1124" s="134" t="s">
        <v>147</v>
      </c>
      <c r="E1124" s="133">
        <f>E1125+E1126</f>
        <v>0</v>
      </c>
      <c r="F1124" s="133">
        <f>F1125+F1126</f>
        <v>0</v>
      </c>
      <c r="G1124" s="133">
        <f>G1125+G1126</f>
        <v>0</v>
      </c>
      <c r="H1124" s="133"/>
    </row>
    <row r="1125" spans="1:8" ht="14.25">
      <c r="A1125" s="8" t="s">
        <v>166</v>
      </c>
      <c r="B1125" s="9" t="s">
        <v>167</v>
      </c>
      <c r="C1125" s="105">
        <f>+E1125+F1125+G1125</f>
        <v>0</v>
      </c>
      <c r="D1125" s="145" t="s">
        <v>147</v>
      </c>
      <c r="E1125" s="117"/>
      <c r="F1125" s="117"/>
      <c r="G1125" s="117"/>
      <c r="H1125" s="137"/>
    </row>
    <row r="1126" spans="1:8" ht="14.25">
      <c r="A1126" s="8" t="s">
        <v>168</v>
      </c>
      <c r="B1126" s="9" t="s">
        <v>169</v>
      </c>
      <c r="C1126" s="105">
        <f>+E1126+F1126+G1126</f>
        <v>0</v>
      </c>
      <c r="D1126" s="145" t="s">
        <v>147</v>
      </c>
      <c r="E1126" s="117"/>
      <c r="F1126" s="117"/>
      <c r="G1126" s="117"/>
      <c r="H1126" s="137"/>
    </row>
    <row r="1127" spans="1:8" ht="14.25">
      <c r="A1127" s="35" t="s">
        <v>216</v>
      </c>
      <c r="B1127" s="31" t="s">
        <v>217</v>
      </c>
      <c r="C1127" s="105">
        <f>+E1127+F1127+G1127</f>
        <v>0</v>
      </c>
      <c r="D1127" s="145" t="s">
        <v>147</v>
      </c>
      <c r="E1127" s="117"/>
      <c r="F1127" s="117"/>
      <c r="G1127" s="117"/>
      <c r="H1127" s="137"/>
    </row>
    <row r="1128" spans="1:8" ht="14.25">
      <c r="A1128" s="26" t="s">
        <v>13</v>
      </c>
      <c r="B1128" s="13" t="s">
        <v>227</v>
      </c>
      <c r="C1128" s="105">
        <f>+E1128+F1128+G1128</f>
        <v>0</v>
      </c>
      <c r="D1128" s="145" t="s">
        <v>147</v>
      </c>
      <c r="E1128" s="117"/>
      <c r="F1128" s="117"/>
      <c r="G1128" s="117"/>
      <c r="H1128" s="137"/>
    </row>
    <row r="1129" spans="1:8" ht="12.75">
      <c r="A1129" s="35"/>
      <c r="B1129" s="13"/>
      <c r="C1129" s="103"/>
      <c r="D1129" s="145" t="s">
        <v>147</v>
      </c>
      <c r="E1129" s="103"/>
      <c r="F1129" s="103"/>
      <c r="G1129" s="103"/>
      <c r="H1129" s="127"/>
    </row>
    <row r="1130" spans="1:8" ht="30">
      <c r="A1130" s="10" t="s">
        <v>20</v>
      </c>
      <c r="B1130" s="31"/>
      <c r="C1130" s="103"/>
      <c r="D1130" s="145" t="s">
        <v>147</v>
      </c>
      <c r="E1130" s="103"/>
      <c r="F1130" s="103"/>
      <c r="G1130" s="103"/>
      <c r="H1130" s="127"/>
    </row>
    <row r="1131" spans="1:8" ht="15">
      <c r="A1131" s="10"/>
      <c r="B1131" s="31"/>
      <c r="C1131" s="103"/>
      <c r="D1131" s="145" t="s">
        <v>147</v>
      </c>
      <c r="E1131" s="103"/>
      <c r="F1131" s="103"/>
      <c r="G1131" s="103"/>
      <c r="H1131" s="127"/>
    </row>
    <row r="1132" spans="1:8" ht="15">
      <c r="A1132" s="10" t="s">
        <v>39</v>
      </c>
      <c r="B1132" s="11"/>
      <c r="C1132" s="103"/>
      <c r="D1132" s="145" t="s">
        <v>147</v>
      </c>
      <c r="E1132" s="103"/>
      <c r="F1132" s="103"/>
      <c r="G1132" s="103"/>
      <c r="H1132" s="127"/>
    </row>
    <row r="1133" spans="1:8" ht="15">
      <c r="A1133" s="14" t="s">
        <v>164</v>
      </c>
      <c r="B1133" s="11" t="s">
        <v>151</v>
      </c>
      <c r="C1133" s="133">
        <f>C1134+C1135</f>
        <v>0</v>
      </c>
      <c r="D1133" s="134" t="s">
        <v>147</v>
      </c>
      <c r="E1133" s="133">
        <f>E1134+E1135</f>
        <v>0</v>
      </c>
      <c r="F1133" s="133">
        <f>F1134+F1135</f>
        <v>0</v>
      </c>
      <c r="G1133" s="133">
        <f>G1134+G1135</f>
        <v>0</v>
      </c>
      <c r="H1133" s="133"/>
    </row>
    <row r="1134" spans="1:8" ht="14.25">
      <c r="A1134" s="15" t="s">
        <v>166</v>
      </c>
      <c r="B1134" s="9" t="s">
        <v>167</v>
      </c>
      <c r="C1134" s="105">
        <f>+E1134+F1134+G1134</f>
        <v>0</v>
      </c>
      <c r="D1134" s="145" t="s">
        <v>147</v>
      </c>
      <c r="E1134" s="119"/>
      <c r="F1134" s="119"/>
      <c r="G1134" s="119"/>
      <c r="H1134" s="141"/>
    </row>
    <row r="1135" spans="1:8" ht="14.25">
      <c r="A1135" s="15" t="s">
        <v>168</v>
      </c>
      <c r="B1135" s="9" t="s">
        <v>169</v>
      </c>
      <c r="C1135" s="105">
        <f>+E1135+F1135+G1135</f>
        <v>0</v>
      </c>
      <c r="D1135" s="145" t="s">
        <v>147</v>
      </c>
      <c r="E1135" s="119"/>
      <c r="F1135" s="119"/>
      <c r="G1135" s="119"/>
      <c r="H1135" s="141"/>
    </row>
    <row r="1136" spans="1:8" ht="12.75">
      <c r="A1136" s="26"/>
      <c r="B1136" s="13"/>
      <c r="C1136" s="103"/>
      <c r="D1136" s="145" t="s">
        <v>147</v>
      </c>
      <c r="E1136" s="103"/>
      <c r="F1136" s="103"/>
      <c r="G1136" s="103"/>
      <c r="H1136" s="127"/>
    </row>
    <row r="1137" spans="1:8" ht="15" customHeight="1">
      <c r="A1137" s="10" t="s">
        <v>137</v>
      </c>
      <c r="B1137" s="13"/>
      <c r="C1137" s="103"/>
      <c r="D1137" s="145" t="s">
        <v>147</v>
      </c>
      <c r="E1137" s="103"/>
      <c r="F1137" s="103"/>
      <c r="G1137" s="103"/>
      <c r="H1137" s="127"/>
    </row>
    <row r="1138" spans="1:8" ht="12.75">
      <c r="A1138" s="26"/>
      <c r="B1138" s="13"/>
      <c r="C1138" s="103"/>
      <c r="D1138" s="145" t="s">
        <v>147</v>
      </c>
      <c r="E1138" s="103"/>
      <c r="F1138" s="103"/>
      <c r="G1138" s="103"/>
      <c r="H1138" s="127"/>
    </row>
    <row r="1139" spans="1:8" ht="15">
      <c r="A1139" s="10" t="s">
        <v>39</v>
      </c>
      <c r="B1139" s="11"/>
      <c r="C1139" s="103"/>
      <c r="D1139" s="145" t="s">
        <v>147</v>
      </c>
      <c r="E1139" s="103"/>
      <c r="F1139" s="103"/>
      <c r="G1139" s="103"/>
      <c r="H1139" s="127"/>
    </row>
    <row r="1140" spans="1:8" ht="15">
      <c r="A1140" s="10" t="s">
        <v>164</v>
      </c>
      <c r="B1140" s="11" t="s">
        <v>151</v>
      </c>
      <c r="C1140" s="133">
        <f>C1141+C1142</f>
        <v>47</v>
      </c>
      <c r="D1140" s="134" t="s">
        <v>147</v>
      </c>
      <c r="E1140" s="133">
        <f>E1141+E1142</f>
        <v>47</v>
      </c>
      <c r="F1140" s="133">
        <f>F1141+F1142</f>
        <v>0</v>
      </c>
      <c r="G1140" s="133">
        <f>G1141+G1142</f>
        <v>0</v>
      </c>
      <c r="H1140" s="133"/>
    </row>
    <row r="1141" spans="1:8" ht="14.25">
      <c r="A1141" s="8" t="s">
        <v>166</v>
      </c>
      <c r="B1141" s="9" t="s">
        <v>167</v>
      </c>
      <c r="C1141" s="105">
        <f>+E1141+F1141+G1141</f>
        <v>47</v>
      </c>
      <c r="D1141" s="145" t="s">
        <v>147</v>
      </c>
      <c r="E1141" s="117">
        <v>47</v>
      </c>
      <c r="F1141" s="117"/>
      <c r="G1141" s="117"/>
      <c r="H1141" s="137"/>
    </row>
    <row r="1142" spans="1:8" ht="14.25">
      <c r="A1142" s="8" t="s">
        <v>168</v>
      </c>
      <c r="B1142" s="9" t="s">
        <v>169</v>
      </c>
      <c r="C1142" s="105">
        <f>+E1142+F1142+G1142</f>
        <v>0</v>
      </c>
      <c r="D1142" s="145" t="s">
        <v>147</v>
      </c>
      <c r="E1142" s="117"/>
      <c r="F1142" s="117"/>
      <c r="G1142" s="117"/>
      <c r="H1142" s="137"/>
    </row>
    <row r="1143" spans="1:8" ht="14.25">
      <c r="A1143" s="26" t="s">
        <v>13</v>
      </c>
      <c r="B1143" s="13" t="s">
        <v>227</v>
      </c>
      <c r="C1143" s="105">
        <f>+E1143+F1143+G1143</f>
        <v>0</v>
      </c>
      <c r="D1143" s="145" t="s">
        <v>147</v>
      </c>
      <c r="E1143" s="117"/>
      <c r="F1143" s="117"/>
      <c r="G1143" s="117"/>
      <c r="H1143" s="137"/>
    </row>
    <row r="1144" spans="1:8" ht="12.75">
      <c r="A1144" s="26"/>
      <c r="B1144" s="13"/>
      <c r="C1144" s="103"/>
      <c r="D1144" s="145" t="s">
        <v>147</v>
      </c>
      <c r="E1144" s="103"/>
      <c r="F1144" s="103"/>
      <c r="G1144" s="103"/>
      <c r="H1144" s="127"/>
    </row>
    <row r="1145" spans="1:8" ht="15.75">
      <c r="A1145" s="83" t="s">
        <v>138</v>
      </c>
      <c r="B1145" s="31"/>
      <c r="C1145" s="103"/>
      <c r="D1145" s="145" t="s">
        <v>147</v>
      </c>
      <c r="E1145" s="103"/>
      <c r="F1145" s="103"/>
      <c r="G1145" s="103"/>
      <c r="H1145" s="127"/>
    </row>
    <row r="1146" spans="1:8" ht="15">
      <c r="A1146" s="10"/>
      <c r="B1146" s="31"/>
      <c r="C1146" s="103"/>
      <c r="D1146" s="145" t="s">
        <v>147</v>
      </c>
      <c r="E1146" s="103"/>
      <c r="F1146" s="103"/>
      <c r="G1146" s="103"/>
      <c r="H1146" s="127"/>
    </row>
    <row r="1147" spans="1:8" ht="15">
      <c r="A1147" s="10" t="s">
        <v>139</v>
      </c>
      <c r="B1147" s="13"/>
      <c r="C1147" s="103"/>
      <c r="D1147" s="145" t="s">
        <v>147</v>
      </c>
      <c r="E1147" s="103"/>
      <c r="F1147" s="103"/>
      <c r="G1147" s="103"/>
      <c r="H1147" s="127"/>
    </row>
    <row r="1148" spans="1:8" ht="15">
      <c r="A1148" s="14"/>
      <c r="B1148" s="13"/>
      <c r="C1148" s="170"/>
      <c r="D1148" s="145" t="s">
        <v>147</v>
      </c>
      <c r="E1148" s="170"/>
      <c r="F1148" s="170"/>
      <c r="G1148" s="170"/>
      <c r="H1148" s="136"/>
    </row>
    <row r="1149" spans="1:8" ht="15">
      <c r="A1149" s="14" t="s">
        <v>39</v>
      </c>
      <c r="B1149" s="11"/>
      <c r="C1149" s="170"/>
      <c r="D1149" s="145" t="s">
        <v>147</v>
      </c>
      <c r="E1149" s="170"/>
      <c r="F1149" s="170"/>
      <c r="G1149" s="170"/>
      <c r="H1149" s="136"/>
    </row>
    <row r="1150" spans="1:8" ht="15">
      <c r="A1150" s="14" t="s">
        <v>164</v>
      </c>
      <c r="B1150" s="11" t="s">
        <v>151</v>
      </c>
      <c r="C1150" s="133">
        <f>C1151+C1152</f>
        <v>0</v>
      </c>
      <c r="D1150" s="134" t="s">
        <v>147</v>
      </c>
      <c r="E1150" s="133">
        <f>E1151+E1152</f>
        <v>0</v>
      </c>
      <c r="F1150" s="133">
        <f>F1151+F1152</f>
        <v>0</v>
      </c>
      <c r="G1150" s="133">
        <f>G1151+G1152</f>
        <v>0</v>
      </c>
      <c r="H1150" s="133"/>
    </row>
    <row r="1151" spans="1:8" ht="14.25">
      <c r="A1151" s="15" t="s">
        <v>166</v>
      </c>
      <c r="B1151" s="9" t="s">
        <v>167</v>
      </c>
      <c r="C1151" s="105">
        <f>+E1151+F1151+G1151</f>
        <v>0</v>
      </c>
      <c r="D1151" s="145" t="s">
        <v>147</v>
      </c>
      <c r="E1151" s="119"/>
      <c r="F1151" s="119"/>
      <c r="G1151" s="119"/>
      <c r="H1151" s="141"/>
    </row>
    <row r="1152" spans="1:8" ht="14.25">
      <c r="A1152" s="15" t="s">
        <v>168</v>
      </c>
      <c r="B1152" s="9" t="s">
        <v>169</v>
      </c>
      <c r="C1152" s="105">
        <f>+E1152+F1152+G1152</f>
        <v>0</v>
      </c>
      <c r="D1152" s="145" t="s">
        <v>147</v>
      </c>
      <c r="E1152" s="119"/>
      <c r="F1152" s="119"/>
      <c r="G1152" s="119"/>
      <c r="H1152" s="141"/>
    </row>
    <row r="1153" spans="1:8" ht="15">
      <c r="A1153" s="10"/>
      <c r="B1153" s="31"/>
      <c r="C1153" s="103"/>
      <c r="D1153" s="145" t="s">
        <v>147</v>
      </c>
      <c r="E1153" s="103"/>
      <c r="F1153" s="103"/>
      <c r="G1153" s="103"/>
      <c r="H1153" s="127"/>
    </row>
    <row r="1154" spans="1:8" ht="15.75" customHeight="1">
      <c r="A1154" s="10" t="s">
        <v>236</v>
      </c>
      <c r="B1154" s="13"/>
      <c r="C1154" s="103"/>
      <c r="D1154" s="145" t="s">
        <v>147</v>
      </c>
      <c r="E1154" s="103"/>
      <c r="F1154" s="103"/>
      <c r="G1154" s="103"/>
      <c r="H1154" s="127"/>
    </row>
    <row r="1155" spans="1:8" ht="15">
      <c r="A1155" s="14"/>
      <c r="B1155" s="13"/>
      <c r="C1155" s="170"/>
      <c r="D1155" s="145" t="s">
        <v>147</v>
      </c>
      <c r="E1155" s="170"/>
      <c r="F1155" s="170"/>
      <c r="G1155" s="170"/>
      <c r="H1155" s="136"/>
    </row>
    <row r="1156" spans="1:8" ht="15">
      <c r="A1156" s="14" t="s">
        <v>39</v>
      </c>
      <c r="B1156" s="11"/>
      <c r="C1156" s="170"/>
      <c r="D1156" s="145" t="s">
        <v>147</v>
      </c>
      <c r="E1156" s="170"/>
      <c r="F1156" s="170"/>
      <c r="G1156" s="170"/>
      <c r="H1156" s="136"/>
    </row>
    <row r="1157" spans="1:8" ht="15">
      <c r="A1157" s="14" t="s">
        <v>164</v>
      </c>
      <c r="B1157" s="11" t="s">
        <v>151</v>
      </c>
      <c r="C1157" s="133">
        <f>C1158+C1159</f>
        <v>0</v>
      </c>
      <c r="D1157" s="134" t="s">
        <v>147</v>
      </c>
      <c r="E1157" s="133">
        <f>E1158+E1159</f>
        <v>0</v>
      </c>
      <c r="F1157" s="133">
        <f>F1158+F1159</f>
        <v>0</v>
      </c>
      <c r="G1157" s="133">
        <f>G1158+G1159</f>
        <v>0</v>
      </c>
      <c r="H1157" s="133"/>
    </row>
    <row r="1158" spans="1:8" ht="14.25">
      <c r="A1158" s="15" t="s">
        <v>166</v>
      </c>
      <c r="B1158" s="9" t="s">
        <v>167</v>
      </c>
      <c r="C1158" s="105">
        <f>+E1158+F1158+G1158</f>
        <v>0</v>
      </c>
      <c r="D1158" s="145" t="s">
        <v>147</v>
      </c>
      <c r="E1158" s="119"/>
      <c r="F1158" s="119"/>
      <c r="G1158" s="119"/>
      <c r="H1158" s="141"/>
    </row>
    <row r="1159" spans="1:8" ht="14.25">
      <c r="A1159" s="15" t="s">
        <v>168</v>
      </c>
      <c r="B1159" s="9" t="s">
        <v>169</v>
      </c>
      <c r="C1159" s="105">
        <f>+E1159+F1159+G1159</f>
        <v>0</v>
      </c>
      <c r="D1159" s="145" t="s">
        <v>147</v>
      </c>
      <c r="E1159" s="119"/>
      <c r="F1159" s="119"/>
      <c r="G1159" s="119"/>
      <c r="H1159" s="141"/>
    </row>
    <row r="1160" spans="1:8" ht="12.75">
      <c r="A1160" s="26"/>
      <c r="B1160" s="13"/>
      <c r="C1160" s="103"/>
      <c r="D1160" s="145" t="s">
        <v>147</v>
      </c>
      <c r="E1160" s="103"/>
      <c r="F1160" s="103"/>
      <c r="G1160" s="103"/>
      <c r="H1160" s="127"/>
    </row>
    <row r="1161" spans="1:8" ht="30">
      <c r="A1161" s="10" t="s">
        <v>20</v>
      </c>
      <c r="B1161" s="13"/>
      <c r="C1161" s="103"/>
      <c r="D1161" s="145" t="s">
        <v>147</v>
      </c>
      <c r="E1161" s="103"/>
      <c r="F1161" s="103"/>
      <c r="G1161" s="103"/>
      <c r="H1161" s="127"/>
    </row>
    <row r="1162" spans="1:8" ht="15">
      <c r="A1162" s="10"/>
      <c r="B1162" s="13"/>
      <c r="C1162" s="103"/>
      <c r="D1162" s="145" t="s">
        <v>147</v>
      </c>
      <c r="E1162" s="103"/>
      <c r="F1162" s="103"/>
      <c r="G1162" s="103"/>
      <c r="H1162" s="127"/>
    </row>
    <row r="1163" spans="1:8" ht="15">
      <c r="A1163" s="10" t="s">
        <v>39</v>
      </c>
      <c r="B1163" s="11"/>
      <c r="C1163" s="103"/>
      <c r="D1163" s="145" t="s">
        <v>147</v>
      </c>
      <c r="E1163" s="103"/>
      <c r="F1163" s="103"/>
      <c r="G1163" s="103"/>
      <c r="H1163" s="127"/>
    </row>
    <row r="1164" spans="1:8" ht="15">
      <c r="A1164" s="14" t="s">
        <v>164</v>
      </c>
      <c r="B1164" s="11" t="s">
        <v>151</v>
      </c>
      <c r="C1164" s="133">
        <f>C1165+C1166</f>
        <v>0</v>
      </c>
      <c r="D1164" s="134" t="s">
        <v>147</v>
      </c>
      <c r="E1164" s="133">
        <f>E1165+E1166</f>
        <v>0</v>
      </c>
      <c r="F1164" s="133">
        <f>F1165+F1166</f>
        <v>0</v>
      </c>
      <c r="G1164" s="133">
        <f>G1165+G1166</f>
        <v>0</v>
      </c>
      <c r="H1164" s="133"/>
    </row>
    <row r="1165" spans="1:8" ht="14.25">
      <c r="A1165" s="15" t="s">
        <v>166</v>
      </c>
      <c r="B1165" s="9" t="s">
        <v>167</v>
      </c>
      <c r="C1165" s="105">
        <f>+E1165+F1165+G1165</f>
        <v>0</v>
      </c>
      <c r="D1165" s="145" t="s">
        <v>147</v>
      </c>
      <c r="E1165" s="119"/>
      <c r="F1165" s="119"/>
      <c r="G1165" s="119"/>
      <c r="H1165" s="141"/>
    </row>
    <row r="1166" spans="1:8" ht="14.25">
      <c r="A1166" s="15" t="s">
        <v>168</v>
      </c>
      <c r="B1166" s="9" t="s">
        <v>169</v>
      </c>
      <c r="C1166" s="105">
        <f>+E1166+F1166+G1166</f>
        <v>0</v>
      </c>
      <c r="D1166" s="145" t="s">
        <v>147</v>
      </c>
      <c r="E1166" s="119"/>
      <c r="F1166" s="119"/>
      <c r="G1166" s="119"/>
      <c r="H1166" s="141"/>
    </row>
    <row r="1167" spans="1:8" ht="12.75">
      <c r="A1167" s="26"/>
      <c r="B1167" s="13"/>
      <c r="C1167" s="103"/>
      <c r="D1167" s="145" t="s">
        <v>147</v>
      </c>
      <c r="E1167" s="103"/>
      <c r="F1167" s="103"/>
      <c r="G1167" s="103"/>
      <c r="H1167" s="127"/>
    </row>
    <row r="1168" spans="1:8" ht="15">
      <c r="A1168" s="14" t="s">
        <v>140</v>
      </c>
      <c r="B1168" s="31"/>
      <c r="C1168" s="103"/>
      <c r="D1168" s="145" t="s">
        <v>147</v>
      </c>
      <c r="E1168" s="103"/>
      <c r="F1168" s="103"/>
      <c r="G1168" s="103"/>
      <c r="H1168" s="127"/>
    </row>
    <row r="1169" spans="1:8" ht="15">
      <c r="A1169" s="14"/>
      <c r="B1169" s="31"/>
      <c r="C1169" s="103"/>
      <c r="D1169" s="145" t="s">
        <v>147</v>
      </c>
      <c r="E1169" s="103"/>
      <c r="F1169" s="103"/>
      <c r="G1169" s="103"/>
      <c r="H1169" s="127"/>
    </row>
    <row r="1170" spans="1:8" ht="15">
      <c r="A1170" s="14" t="s">
        <v>12</v>
      </c>
      <c r="B1170" s="11"/>
      <c r="C1170" s="103"/>
      <c r="D1170" s="145" t="s">
        <v>147</v>
      </c>
      <c r="E1170" s="103"/>
      <c r="F1170" s="103"/>
      <c r="G1170" s="103"/>
      <c r="H1170" s="127"/>
    </row>
    <row r="1171" spans="1:8" ht="15">
      <c r="A1171" s="10" t="s">
        <v>164</v>
      </c>
      <c r="B1171" s="11" t="s">
        <v>151</v>
      </c>
      <c r="C1171" s="133">
        <f>C1172+C1173</f>
        <v>0</v>
      </c>
      <c r="D1171" s="134" t="s">
        <v>147</v>
      </c>
      <c r="E1171" s="133">
        <f>E1172+E1173</f>
        <v>0</v>
      </c>
      <c r="F1171" s="133">
        <f>F1172+F1173</f>
        <v>0</v>
      </c>
      <c r="G1171" s="133">
        <f>G1172+G1173</f>
        <v>0</v>
      </c>
      <c r="H1171" s="133"/>
    </row>
    <row r="1172" spans="1:8" ht="14.25">
      <c r="A1172" s="8" t="s">
        <v>166</v>
      </c>
      <c r="B1172" s="9" t="s">
        <v>167</v>
      </c>
      <c r="C1172" s="105">
        <f>+E1172+F1172+G1172</f>
        <v>0</v>
      </c>
      <c r="D1172" s="145" t="s">
        <v>147</v>
      </c>
      <c r="E1172" s="117"/>
      <c r="F1172" s="117"/>
      <c r="G1172" s="117"/>
      <c r="H1172" s="137"/>
    </row>
    <row r="1173" spans="1:8" ht="14.25">
      <c r="A1173" s="8" t="s">
        <v>168</v>
      </c>
      <c r="B1173" s="9" t="s">
        <v>169</v>
      </c>
      <c r="C1173" s="105">
        <f>+E1173+F1173+G1173</f>
        <v>0</v>
      </c>
      <c r="D1173" s="145" t="s">
        <v>147</v>
      </c>
      <c r="E1173" s="117"/>
      <c r="F1173" s="117"/>
      <c r="G1173" s="117"/>
      <c r="H1173" s="137"/>
    </row>
    <row r="1174" spans="1:8" ht="14.25">
      <c r="A1174" s="35" t="s">
        <v>226</v>
      </c>
      <c r="B1174" s="13" t="s">
        <v>227</v>
      </c>
      <c r="C1174" s="105">
        <f>+E1174+F1174+G1174</f>
        <v>0</v>
      </c>
      <c r="D1174" s="145" t="s">
        <v>147</v>
      </c>
      <c r="E1174" s="117"/>
      <c r="F1174" s="117"/>
      <c r="G1174" s="117"/>
      <c r="H1174" s="137"/>
    </row>
    <row r="1175" spans="1:8" ht="12.75">
      <c r="A1175" s="26"/>
      <c r="B1175" s="13"/>
      <c r="C1175" s="103"/>
      <c r="D1175" s="145" t="s">
        <v>147</v>
      </c>
      <c r="E1175" s="103"/>
      <c r="F1175" s="103"/>
      <c r="G1175" s="103"/>
      <c r="H1175" s="127"/>
    </row>
    <row r="1176" spans="1:8" ht="15.75">
      <c r="A1176" s="83" t="s">
        <v>141</v>
      </c>
      <c r="B1176" s="31"/>
      <c r="C1176" s="103"/>
      <c r="D1176" s="145" t="s">
        <v>147</v>
      </c>
      <c r="E1176" s="103"/>
      <c r="F1176" s="103"/>
      <c r="G1176" s="103"/>
      <c r="H1176" s="127"/>
    </row>
    <row r="1177" spans="1:8" ht="14.25">
      <c r="A1177" s="8"/>
      <c r="B1177" s="13"/>
      <c r="C1177" s="103"/>
      <c r="D1177" s="145" t="s">
        <v>147</v>
      </c>
      <c r="E1177" s="103"/>
      <c r="F1177" s="103"/>
      <c r="G1177" s="103"/>
      <c r="H1177" s="127"/>
    </row>
    <row r="1178" spans="1:8" ht="15">
      <c r="A1178" s="10" t="s">
        <v>142</v>
      </c>
      <c r="B1178" s="13"/>
      <c r="C1178" s="103"/>
      <c r="D1178" s="145" t="s">
        <v>147</v>
      </c>
      <c r="E1178" s="103"/>
      <c r="F1178" s="103"/>
      <c r="G1178" s="103"/>
      <c r="H1178" s="127"/>
    </row>
    <row r="1179" spans="1:8" ht="15">
      <c r="A1179" s="10"/>
      <c r="B1179" s="13"/>
      <c r="C1179" s="103"/>
      <c r="D1179" s="145" t="s">
        <v>147</v>
      </c>
      <c r="E1179" s="103"/>
      <c r="F1179" s="103"/>
      <c r="G1179" s="103"/>
      <c r="H1179" s="127"/>
    </row>
    <row r="1180" spans="1:8" ht="15">
      <c r="A1180" s="10" t="s">
        <v>39</v>
      </c>
      <c r="B1180" s="11"/>
      <c r="C1180" s="103"/>
      <c r="D1180" s="145" t="s">
        <v>147</v>
      </c>
      <c r="E1180" s="103"/>
      <c r="F1180" s="103"/>
      <c r="G1180" s="103"/>
      <c r="H1180" s="127"/>
    </row>
    <row r="1181" spans="1:8" ht="15">
      <c r="A1181" s="10" t="s">
        <v>164</v>
      </c>
      <c r="B1181" s="11" t="s">
        <v>151</v>
      </c>
      <c r="C1181" s="133">
        <f>C1182+C1183</f>
        <v>0</v>
      </c>
      <c r="D1181" s="134" t="s">
        <v>147</v>
      </c>
      <c r="E1181" s="133">
        <f>E1182+E1183</f>
        <v>0</v>
      </c>
      <c r="F1181" s="133">
        <f>F1182+F1183</f>
        <v>0</v>
      </c>
      <c r="G1181" s="133">
        <f>G1182+G1183</f>
        <v>0</v>
      </c>
      <c r="H1181" s="133"/>
    </row>
    <row r="1182" spans="1:8" ht="14.25">
      <c r="A1182" s="8" t="s">
        <v>166</v>
      </c>
      <c r="B1182" s="9" t="s">
        <v>167</v>
      </c>
      <c r="C1182" s="105">
        <f>+E1182+F1182+G1182</f>
        <v>0</v>
      </c>
      <c r="D1182" s="145" t="s">
        <v>147</v>
      </c>
      <c r="E1182" s="117"/>
      <c r="F1182" s="117"/>
      <c r="G1182" s="117"/>
      <c r="H1182" s="137"/>
    </row>
    <row r="1183" spans="1:8" ht="14.25">
      <c r="A1183" s="8" t="s">
        <v>168</v>
      </c>
      <c r="B1183" s="9" t="s">
        <v>169</v>
      </c>
      <c r="C1183" s="105">
        <f>+E1183+F1183+G1183</f>
        <v>0</v>
      </c>
      <c r="D1183" s="145" t="s">
        <v>147</v>
      </c>
      <c r="E1183" s="117"/>
      <c r="F1183" s="117"/>
      <c r="G1183" s="117"/>
      <c r="H1183" s="137"/>
    </row>
    <row r="1184" spans="1:8" ht="14.25">
      <c r="A1184" s="26" t="s">
        <v>13</v>
      </c>
      <c r="B1184" s="13" t="s">
        <v>227</v>
      </c>
      <c r="C1184" s="105">
        <f>+E1184+F1184+G1184</f>
        <v>0</v>
      </c>
      <c r="D1184" s="145" t="s">
        <v>147</v>
      </c>
      <c r="E1184" s="117"/>
      <c r="F1184" s="117"/>
      <c r="G1184" s="117"/>
      <c r="H1184" s="137"/>
    </row>
    <row r="1185" spans="1:8" ht="12.75">
      <c r="A1185" s="26"/>
      <c r="B1185" s="13"/>
      <c r="C1185" s="103"/>
      <c r="D1185" s="145" t="s">
        <v>147</v>
      </c>
      <c r="E1185" s="103"/>
      <c r="F1185" s="103"/>
      <c r="G1185" s="103"/>
      <c r="H1185" s="127"/>
    </row>
    <row r="1186" spans="1:8" ht="30">
      <c r="A1186" s="10" t="s">
        <v>143</v>
      </c>
      <c r="B1186" s="13"/>
      <c r="C1186" s="103"/>
      <c r="D1186" s="145" t="s">
        <v>147</v>
      </c>
      <c r="E1186" s="103"/>
      <c r="F1186" s="103"/>
      <c r="G1186" s="103"/>
      <c r="H1186" s="127"/>
    </row>
    <row r="1187" spans="1:8" ht="15">
      <c r="A1187" s="10"/>
      <c r="B1187" s="13"/>
      <c r="C1187" s="103"/>
      <c r="D1187" s="145" t="s">
        <v>147</v>
      </c>
      <c r="E1187" s="103"/>
      <c r="F1187" s="103"/>
      <c r="G1187" s="103"/>
      <c r="H1187" s="127"/>
    </row>
    <row r="1188" spans="1:8" ht="15">
      <c r="A1188" s="10" t="s">
        <v>39</v>
      </c>
      <c r="B1188" s="11"/>
      <c r="C1188" s="103"/>
      <c r="D1188" s="145" t="s">
        <v>147</v>
      </c>
      <c r="E1188" s="103"/>
      <c r="F1188" s="103"/>
      <c r="G1188" s="103"/>
      <c r="H1188" s="127"/>
    </row>
    <row r="1189" spans="1:8" ht="15">
      <c r="A1189" s="10" t="s">
        <v>164</v>
      </c>
      <c r="B1189" s="11" t="s">
        <v>151</v>
      </c>
      <c r="C1189" s="133">
        <f>C1190+C1191</f>
        <v>0</v>
      </c>
      <c r="D1189" s="134" t="s">
        <v>147</v>
      </c>
      <c r="E1189" s="133">
        <f>E1190+E1191</f>
        <v>0</v>
      </c>
      <c r="F1189" s="133">
        <f>F1190+F1191</f>
        <v>0</v>
      </c>
      <c r="G1189" s="133">
        <f>G1190+G1191</f>
        <v>0</v>
      </c>
      <c r="H1189" s="133"/>
    </row>
    <row r="1190" spans="1:8" ht="14.25">
      <c r="A1190" s="8" t="s">
        <v>166</v>
      </c>
      <c r="B1190" s="9" t="s">
        <v>167</v>
      </c>
      <c r="C1190" s="105">
        <f>+E1190+F1190+G1190</f>
        <v>0</v>
      </c>
      <c r="D1190" s="145" t="s">
        <v>147</v>
      </c>
      <c r="E1190" s="117"/>
      <c r="F1190" s="117"/>
      <c r="G1190" s="117"/>
      <c r="H1190" s="137"/>
    </row>
    <row r="1191" spans="1:8" ht="14.25">
      <c r="A1191" s="8" t="s">
        <v>168</v>
      </c>
      <c r="B1191" s="9" t="s">
        <v>169</v>
      </c>
      <c r="C1191" s="105">
        <f>+E1191+F1191+G1191</f>
        <v>0</v>
      </c>
      <c r="D1191" s="145" t="s">
        <v>147</v>
      </c>
      <c r="E1191" s="117"/>
      <c r="F1191" s="117"/>
      <c r="G1191" s="117"/>
      <c r="H1191" s="137"/>
    </row>
    <row r="1192" spans="1:8" ht="14.25">
      <c r="A1192" s="26" t="s">
        <v>13</v>
      </c>
      <c r="B1192" s="13" t="s">
        <v>227</v>
      </c>
      <c r="C1192" s="105">
        <f>+E1192+F1192+G1192</f>
        <v>0</v>
      </c>
      <c r="D1192" s="145" t="s">
        <v>147</v>
      </c>
      <c r="E1192" s="117"/>
      <c r="F1192" s="117"/>
      <c r="G1192" s="117"/>
      <c r="H1192" s="137"/>
    </row>
    <row r="1193" spans="1:8" ht="12.75">
      <c r="A1193" s="26"/>
      <c r="B1193" s="13"/>
      <c r="C1193" s="103"/>
      <c r="D1193" s="145" t="s">
        <v>147</v>
      </c>
      <c r="E1193" s="103"/>
      <c r="F1193" s="103"/>
      <c r="G1193" s="103"/>
      <c r="H1193" s="127"/>
    </row>
    <row r="1194" spans="1:8" ht="15">
      <c r="A1194" s="10" t="s">
        <v>144</v>
      </c>
      <c r="B1194" s="13"/>
      <c r="C1194" s="103"/>
      <c r="D1194" s="145" t="s">
        <v>147</v>
      </c>
      <c r="E1194" s="103"/>
      <c r="F1194" s="103"/>
      <c r="G1194" s="103"/>
      <c r="H1194" s="127"/>
    </row>
    <row r="1195" spans="1:8" ht="15">
      <c r="A1195" s="10"/>
      <c r="B1195" s="13"/>
      <c r="C1195" s="103"/>
      <c r="D1195" s="145" t="s">
        <v>147</v>
      </c>
      <c r="E1195" s="103"/>
      <c r="F1195" s="103"/>
      <c r="G1195" s="103"/>
      <c r="H1195" s="127"/>
    </row>
    <row r="1196" spans="1:8" ht="15">
      <c r="A1196" s="10" t="s">
        <v>39</v>
      </c>
      <c r="B1196" s="11"/>
      <c r="C1196" s="103"/>
      <c r="D1196" s="145" t="s">
        <v>147</v>
      </c>
      <c r="E1196" s="103"/>
      <c r="F1196" s="103"/>
      <c r="G1196" s="103"/>
      <c r="H1196" s="127"/>
    </row>
    <row r="1197" spans="1:8" ht="15">
      <c r="A1197" s="10" t="s">
        <v>164</v>
      </c>
      <c r="B1197" s="11" t="s">
        <v>151</v>
      </c>
      <c r="C1197" s="133">
        <f>C1198+C1199</f>
        <v>7</v>
      </c>
      <c r="D1197" s="134" t="s">
        <v>147</v>
      </c>
      <c r="E1197" s="133">
        <f>E1198+E1199</f>
        <v>0</v>
      </c>
      <c r="F1197" s="133">
        <f>F1198+F1199</f>
        <v>7</v>
      </c>
      <c r="G1197" s="133">
        <f>G1198+G1199</f>
        <v>0</v>
      </c>
      <c r="H1197" s="133"/>
    </row>
    <row r="1198" spans="1:8" ht="14.25">
      <c r="A1198" s="8" t="s">
        <v>166</v>
      </c>
      <c r="B1198" s="9" t="s">
        <v>167</v>
      </c>
      <c r="C1198" s="105">
        <f>+E1198+F1198+G1198</f>
        <v>7</v>
      </c>
      <c r="D1198" s="145" t="s">
        <v>147</v>
      </c>
      <c r="E1198" s="117"/>
      <c r="F1198" s="117">
        <v>7</v>
      </c>
      <c r="G1198" s="117"/>
      <c r="H1198" s="137"/>
    </row>
    <row r="1199" spans="1:8" ht="14.25">
      <c r="A1199" s="8" t="s">
        <v>168</v>
      </c>
      <c r="B1199" s="9" t="s">
        <v>169</v>
      </c>
      <c r="C1199" s="105">
        <f>+E1199+F1199+G1199</f>
        <v>0</v>
      </c>
      <c r="D1199" s="145" t="s">
        <v>147</v>
      </c>
      <c r="E1199" s="117"/>
      <c r="F1199" s="117"/>
      <c r="G1199" s="117"/>
      <c r="H1199" s="137"/>
    </row>
    <row r="1200" spans="1:8" ht="14.25">
      <c r="A1200" s="26" t="s">
        <v>13</v>
      </c>
      <c r="B1200" s="13" t="s">
        <v>227</v>
      </c>
      <c r="C1200" s="105">
        <f>+E1200+F1200+G1200</f>
        <v>0</v>
      </c>
      <c r="D1200" s="145" t="s">
        <v>147</v>
      </c>
      <c r="E1200" s="117"/>
      <c r="F1200" s="117"/>
      <c r="G1200" s="117"/>
      <c r="H1200" s="137"/>
    </row>
    <row r="1201" spans="1:8" ht="12.75">
      <c r="A1201" s="26"/>
      <c r="B1201" s="13"/>
      <c r="C1201" s="103"/>
      <c r="D1201" s="145" t="s">
        <v>147</v>
      </c>
      <c r="E1201" s="103"/>
      <c r="F1201" s="103"/>
      <c r="G1201" s="103"/>
      <c r="H1201" s="127"/>
    </row>
    <row r="1202" spans="1:8" ht="30">
      <c r="A1202" s="10" t="s">
        <v>20</v>
      </c>
      <c r="B1202" s="31"/>
      <c r="C1202" s="103"/>
      <c r="D1202" s="145" t="s">
        <v>147</v>
      </c>
      <c r="E1202" s="103"/>
      <c r="F1202" s="103"/>
      <c r="G1202" s="103"/>
      <c r="H1202" s="127"/>
    </row>
    <row r="1203" spans="1:8" ht="15">
      <c r="A1203" s="10"/>
      <c r="B1203" s="31"/>
      <c r="C1203" s="103"/>
      <c r="D1203" s="145" t="s">
        <v>147</v>
      </c>
      <c r="E1203" s="103"/>
      <c r="F1203" s="103"/>
      <c r="G1203" s="103"/>
      <c r="H1203" s="127"/>
    </row>
    <row r="1204" spans="1:8" ht="15">
      <c r="A1204" s="10" t="s">
        <v>39</v>
      </c>
      <c r="B1204" s="11"/>
      <c r="C1204" s="103"/>
      <c r="D1204" s="145" t="s">
        <v>147</v>
      </c>
      <c r="E1204" s="103"/>
      <c r="F1204" s="103"/>
      <c r="G1204" s="103"/>
      <c r="H1204" s="127"/>
    </row>
    <row r="1205" spans="1:8" ht="15">
      <c r="A1205" s="14" t="s">
        <v>164</v>
      </c>
      <c r="B1205" s="11" t="s">
        <v>151</v>
      </c>
      <c r="C1205" s="133">
        <f>C1206+C1207</f>
        <v>0</v>
      </c>
      <c r="D1205" s="134" t="s">
        <v>147</v>
      </c>
      <c r="E1205" s="133">
        <f>E1206+E1207</f>
        <v>0</v>
      </c>
      <c r="F1205" s="133">
        <f>F1206+F1207</f>
        <v>0</v>
      </c>
      <c r="G1205" s="133">
        <f>G1206+G1207</f>
        <v>0</v>
      </c>
      <c r="H1205" s="133"/>
    </row>
    <row r="1206" spans="1:8" ht="14.25">
      <c r="A1206" s="15" t="s">
        <v>166</v>
      </c>
      <c r="B1206" s="9" t="s">
        <v>167</v>
      </c>
      <c r="C1206" s="105">
        <f>+E1206+F1206+G1206</f>
        <v>0</v>
      </c>
      <c r="D1206" s="145" t="s">
        <v>147</v>
      </c>
      <c r="E1206" s="119"/>
      <c r="F1206" s="119"/>
      <c r="G1206" s="119"/>
      <c r="H1206" s="141"/>
    </row>
    <row r="1207" spans="1:8" ht="14.25">
      <c r="A1207" s="15" t="s">
        <v>168</v>
      </c>
      <c r="B1207" s="9" t="s">
        <v>169</v>
      </c>
      <c r="C1207" s="105">
        <f>+E1207+F1207+G1207</f>
        <v>0</v>
      </c>
      <c r="D1207" s="145" t="s">
        <v>147</v>
      </c>
      <c r="E1207" s="119"/>
      <c r="F1207" s="119"/>
      <c r="G1207" s="119"/>
      <c r="H1207" s="141"/>
    </row>
    <row r="1208" spans="1:8" ht="12.75">
      <c r="A1208" s="26"/>
      <c r="B1208" s="13"/>
      <c r="C1208" s="103"/>
      <c r="D1208" s="145" t="s">
        <v>147</v>
      </c>
      <c r="E1208" s="103"/>
      <c r="F1208" s="103"/>
      <c r="G1208" s="103"/>
      <c r="H1208" s="127"/>
    </row>
    <row r="1209" spans="1:8" ht="15">
      <c r="A1209" s="10" t="s">
        <v>145</v>
      </c>
      <c r="B1209" s="13"/>
      <c r="C1209" s="103"/>
      <c r="D1209" s="145" t="s">
        <v>147</v>
      </c>
      <c r="E1209" s="103"/>
      <c r="F1209" s="103"/>
      <c r="G1209" s="103"/>
      <c r="H1209" s="127"/>
    </row>
    <row r="1210" spans="1:8" ht="15">
      <c r="A1210" s="10"/>
      <c r="B1210" s="13"/>
      <c r="C1210" s="103"/>
      <c r="D1210" s="145" t="s">
        <v>147</v>
      </c>
      <c r="E1210" s="103"/>
      <c r="F1210" s="103"/>
      <c r="G1210" s="103"/>
      <c r="H1210" s="127"/>
    </row>
    <row r="1211" spans="1:8" ht="15">
      <c r="A1211" s="10" t="s">
        <v>39</v>
      </c>
      <c r="B1211" s="11"/>
      <c r="C1211" s="103"/>
      <c r="D1211" s="145" t="s">
        <v>147</v>
      </c>
      <c r="E1211" s="103"/>
      <c r="F1211" s="103"/>
      <c r="G1211" s="103"/>
      <c r="H1211" s="127"/>
    </row>
    <row r="1212" spans="1:8" ht="15">
      <c r="A1212" s="10" t="s">
        <v>164</v>
      </c>
      <c r="B1212" s="11" t="s">
        <v>151</v>
      </c>
      <c r="C1212" s="133">
        <f>C1213+C1214</f>
        <v>131</v>
      </c>
      <c r="D1212" s="134" t="s">
        <v>147</v>
      </c>
      <c r="E1212" s="133">
        <f>E1213+E1214</f>
        <v>0</v>
      </c>
      <c r="F1212" s="133">
        <f>F1213+F1214</f>
        <v>131</v>
      </c>
      <c r="G1212" s="133">
        <f>G1213+G1214</f>
        <v>0</v>
      </c>
      <c r="H1212" s="133"/>
    </row>
    <row r="1213" spans="1:8" ht="14.25">
      <c r="A1213" s="8" t="s">
        <v>166</v>
      </c>
      <c r="B1213" s="9" t="s">
        <v>167</v>
      </c>
      <c r="C1213" s="105">
        <f>+E1213+F1213+G1213</f>
        <v>131</v>
      </c>
      <c r="D1213" s="145" t="s">
        <v>147</v>
      </c>
      <c r="E1213" s="117"/>
      <c r="F1213" s="117">
        <v>131</v>
      </c>
      <c r="G1213" s="117"/>
      <c r="H1213" s="137"/>
    </row>
    <row r="1214" spans="1:8" ht="14.25">
      <c r="A1214" s="8" t="s">
        <v>168</v>
      </c>
      <c r="B1214" s="9" t="s">
        <v>169</v>
      </c>
      <c r="C1214" s="105">
        <f>+E1214+F1214+G1214</f>
        <v>0</v>
      </c>
      <c r="D1214" s="145" t="s">
        <v>147</v>
      </c>
      <c r="E1214" s="117"/>
      <c r="F1214" s="117"/>
      <c r="G1214" s="117"/>
      <c r="H1214" s="137"/>
    </row>
    <row r="1215" spans="1:8" ht="12.75">
      <c r="A1215" s="26" t="s">
        <v>13</v>
      </c>
      <c r="B1215" s="13" t="s">
        <v>227</v>
      </c>
      <c r="C1215" s="116"/>
      <c r="D1215" s="145" t="s">
        <v>147</v>
      </c>
      <c r="E1215" s="116"/>
      <c r="F1215" s="116"/>
      <c r="G1215" s="116"/>
      <c r="H1215" s="134"/>
    </row>
    <row r="1216" spans="1:8" ht="12.75">
      <c r="A1216" s="26"/>
      <c r="B1216" s="13"/>
      <c r="C1216" s="103"/>
      <c r="D1216" s="145" t="s">
        <v>147</v>
      </c>
      <c r="E1216" s="103"/>
      <c r="F1216" s="103"/>
      <c r="G1216" s="103"/>
      <c r="H1216" s="127"/>
    </row>
    <row r="1217" spans="1:8" s="4" customFormat="1" ht="36">
      <c r="A1217" s="32" t="s">
        <v>146</v>
      </c>
      <c r="B1217" s="13"/>
      <c r="C1217" s="103"/>
      <c r="D1217" s="145" t="s">
        <v>147</v>
      </c>
      <c r="E1217" s="103"/>
      <c r="F1217" s="103"/>
      <c r="G1217" s="103"/>
      <c r="H1217" s="127"/>
    </row>
    <row r="1218" spans="1:8" s="4" customFormat="1" ht="13.5" customHeight="1">
      <c r="A1218" s="78"/>
      <c r="B1218" s="13"/>
      <c r="C1218" s="170"/>
      <c r="D1218" s="145" t="s">
        <v>147</v>
      </c>
      <c r="E1218" s="170"/>
      <c r="F1218" s="170"/>
      <c r="G1218" s="170"/>
      <c r="H1218" s="136"/>
    </row>
    <row r="1219" spans="1:8" ht="15">
      <c r="A1219" s="81" t="s">
        <v>39</v>
      </c>
      <c r="B1219" s="68"/>
      <c r="C1219" s="170"/>
      <c r="D1219" s="145" t="s">
        <v>147</v>
      </c>
      <c r="E1219" s="170"/>
      <c r="F1219" s="170"/>
      <c r="G1219" s="170"/>
      <c r="H1219" s="136"/>
    </row>
    <row r="1220" spans="1:8" ht="15">
      <c r="A1220" s="81" t="s">
        <v>164</v>
      </c>
      <c r="B1220" s="68" t="s">
        <v>151</v>
      </c>
      <c r="C1220" s="133">
        <f>C1221+C1222</f>
        <v>0</v>
      </c>
      <c r="D1220" s="134" t="s">
        <v>147</v>
      </c>
      <c r="E1220" s="133">
        <f>E1221+E1222</f>
        <v>0</v>
      </c>
      <c r="F1220" s="133">
        <f>F1221+F1222</f>
        <v>0</v>
      </c>
      <c r="G1220" s="133">
        <f>G1221+G1222</f>
        <v>0</v>
      </c>
      <c r="H1220" s="133"/>
    </row>
    <row r="1221" spans="1:8" ht="14.25">
      <c r="A1221" s="110" t="s">
        <v>166</v>
      </c>
      <c r="B1221" s="70" t="s">
        <v>167</v>
      </c>
      <c r="C1221" s="105">
        <f>+E1221+F1221+G1221</f>
        <v>0</v>
      </c>
      <c r="D1221" s="145" t="s">
        <v>147</v>
      </c>
      <c r="E1221" s="119"/>
      <c r="F1221" s="119"/>
      <c r="G1221" s="119"/>
      <c r="H1221" s="141"/>
    </row>
    <row r="1222" spans="1:8" ht="14.25">
      <c r="A1222" s="110" t="s">
        <v>168</v>
      </c>
      <c r="B1222" s="70" t="s">
        <v>169</v>
      </c>
      <c r="C1222" s="105">
        <f>+E1222+F1222+G1222</f>
        <v>0</v>
      </c>
      <c r="D1222" s="145" t="s">
        <v>147</v>
      </c>
      <c r="E1222" s="119"/>
      <c r="F1222" s="119"/>
      <c r="G1222" s="119"/>
      <c r="H1222" s="141"/>
    </row>
    <row r="1223" spans="1:8" ht="12.75">
      <c r="A1223" s="26"/>
      <c r="B1223" s="13"/>
      <c r="C1223" s="103"/>
      <c r="D1223" s="103"/>
      <c r="E1223" s="103"/>
      <c r="F1223" s="103"/>
      <c r="G1223" s="103"/>
      <c r="H1223" s="127"/>
    </row>
    <row r="1224" ht="12.75" customHeight="1"/>
    <row r="1225" ht="12.75" customHeight="1"/>
    <row r="1226" ht="12.75" customHeight="1"/>
    <row r="1227" ht="12.75" customHeight="1"/>
    <row r="1228" ht="12.75" customHeight="1"/>
  </sheetData>
  <sheetProtection password="CE2C" sheet="1"/>
  <dataValidations count="3">
    <dataValidation allowBlank="1" showErrorMessage="1" prompt="Въвежда се началната дата за периода само с цифри и разделител &quot;.&quot; или &quot;-&quot;, без букви за година и точки." sqref="G10:H10 N10"/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0:L10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Shivarova</cp:lastModifiedBy>
  <cp:lastPrinted>2014-02-20T07:24:03Z</cp:lastPrinted>
  <dcterms:created xsi:type="dcterms:W3CDTF">2013-02-11T10:20:52Z</dcterms:created>
  <dcterms:modified xsi:type="dcterms:W3CDTF">2014-03-05T11:59:39Z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